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UNA-FS\KozpontiAdatok\Dokumentumok\kozpont\Termekfejlesztesi_Osztaly\Dokumentumok\Tóth_Andi_saját_mappa\munka\honlap_DTB\doksik honlapon\javadalm politika\"/>
    </mc:Choice>
  </mc:AlternateContent>
  <bookViews>
    <workbookView xWindow="0" yWindow="0" windowWidth="28800" windowHeight="10332"/>
  </bookViews>
  <sheets>
    <sheet name="Központ_BESZ_CO)" sheetId="7" r:id="rId1"/>
    <sheet name="Központ_KWSZ" sheetId="6" r:id="rId2"/>
    <sheet name="Központ_Treasury" sheetId="12" r:id="rId3"/>
    <sheet name="Központ_Ügyvezetés" sheetId="11" r:id="rId4"/>
    <sheet name="Központ_Vezetők_Beosztott" sheetId="4" r:id="rId5"/>
    <sheet name="Hálózat_Üzleti terület" sheetId="2" r:id="rId6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5" i="2" l="1"/>
  <c r="C93" i="2"/>
  <c r="C87" i="2"/>
  <c r="D87" i="2"/>
  <c r="E85" i="2"/>
  <c r="E95" i="12"/>
  <c r="D95" i="12"/>
  <c r="E85" i="12"/>
  <c r="D87" i="12"/>
  <c r="E87" i="12" s="1"/>
  <c r="C87" i="12"/>
  <c r="C93" i="12"/>
  <c r="D93" i="2"/>
  <c r="E92" i="2"/>
  <c r="E91" i="2"/>
  <c r="E90" i="2"/>
  <c r="D93" i="12"/>
  <c r="E92" i="12"/>
  <c r="E91" i="12"/>
  <c r="E90" i="12"/>
  <c r="E93" i="12" l="1"/>
  <c r="E93" i="2"/>
  <c r="C79" i="12"/>
  <c r="E79" i="12" s="1"/>
  <c r="C78" i="12"/>
  <c r="E78" i="12" s="1"/>
  <c r="C77" i="12"/>
  <c r="C76" i="12"/>
  <c r="E76" i="12" s="1"/>
  <c r="C75" i="12"/>
  <c r="E75" i="12" s="1"/>
  <c r="D74" i="12"/>
  <c r="E73" i="12"/>
  <c r="E72" i="12"/>
  <c r="E71" i="12"/>
  <c r="E70" i="12"/>
  <c r="E69" i="12"/>
  <c r="D68" i="12"/>
  <c r="C68" i="12"/>
  <c r="D52" i="12"/>
  <c r="E52" i="12" s="1"/>
  <c r="C52" i="12"/>
  <c r="D36" i="12"/>
  <c r="C36" i="12"/>
  <c r="D21" i="12"/>
  <c r="C21" i="12"/>
  <c r="D3" i="12"/>
  <c r="C3" i="12"/>
  <c r="C74" i="12" l="1"/>
  <c r="C80" i="12" s="1"/>
  <c r="C95" i="12" s="1"/>
  <c r="E3" i="12"/>
  <c r="E68" i="12"/>
  <c r="E21" i="12"/>
  <c r="E36" i="12"/>
  <c r="D80" i="12"/>
  <c r="E77" i="12"/>
  <c r="E84" i="12"/>
  <c r="C16" i="11"/>
  <c r="D12" i="11"/>
  <c r="E12" i="11" s="1"/>
  <c r="D11" i="11"/>
  <c r="D10" i="11"/>
  <c r="E10" i="11" s="1"/>
  <c r="D9" i="11"/>
  <c r="E9" i="11" s="1"/>
  <c r="D8" i="11"/>
  <c r="E8" i="11" s="1"/>
  <c r="D7" i="11"/>
  <c r="E7" i="11" s="1"/>
  <c r="D6" i="11"/>
  <c r="E6" i="11" s="1"/>
  <c r="D5" i="11"/>
  <c r="E5" i="11" s="1"/>
  <c r="D4" i="11"/>
  <c r="E4" i="11" s="1"/>
  <c r="D3" i="11"/>
  <c r="E3" i="11" s="1"/>
  <c r="D97" i="4"/>
  <c r="E97" i="4" s="1"/>
  <c r="D97" i="6"/>
  <c r="E97" i="6" s="1"/>
  <c r="D97" i="7"/>
  <c r="E97" i="7" s="1"/>
  <c r="D90" i="7"/>
  <c r="E90" i="7" s="1"/>
  <c r="E74" i="12" l="1"/>
  <c r="E80" i="12"/>
  <c r="E11" i="11"/>
  <c r="D13" i="11"/>
  <c r="D16" i="11" s="1"/>
  <c r="E16" i="11" s="1"/>
  <c r="C97" i="7"/>
  <c r="E96" i="7"/>
  <c r="E95" i="7"/>
  <c r="E94" i="7"/>
  <c r="D89" i="7"/>
  <c r="E89" i="7" s="1"/>
  <c r="D88" i="7"/>
  <c r="E88" i="7" s="1"/>
  <c r="D87" i="7"/>
  <c r="E87" i="7" s="1"/>
  <c r="D86" i="7"/>
  <c r="E86" i="7" s="1"/>
  <c r="D85" i="7"/>
  <c r="E85" i="7" s="1"/>
  <c r="D84" i="7"/>
  <c r="E84" i="7" s="1"/>
  <c r="D83" i="7"/>
  <c r="E83" i="7" s="1"/>
  <c r="D82" i="7"/>
  <c r="E82" i="7" s="1"/>
  <c r="D81" i="7"/>
  <c r="C78" i="7"/>
  <c r="E78" i="7" s="1"/>
  <c r="C77" i="7"/>
  <c r="E77" i="7" s="1"/>
  <c r="C76" i="7"/>
  <c r="E76" i="7" s="1"/>
  <c r="C75" i="7"/>
  <c r="E75" i="7" s="1"/>
  <c r="C74" i="7"/>
  <c r="E74" i="7" s="1"/>
  <c r="D73" i="7"/>
  <c r="E72" i="7"/>
  <c r="E71" i="7"/>
  <c r="E70" i="7"/>
  <c r="E69" i="7"/>
  <c r="E68" i="7"/>
  <c r="D67" i="7"/>
  <c r="C67" i="7"/>
  <c r="D52" i="7"/>
  <c r="E52" i="7" s="1"/>
  <c r="C52" i="7"/>
  <c r="D36" i="7"/>
  <c r="E36" i="7" s="1"/>
  <c r="C36" i="7"/>
  <c r="D21" i="7"/>
  <c r="C21" i="7"/>
  <c r="D3" i="7"/>
  <c r="C3" i="7"/>
  <c r="D89" i="6"/>
  <c r="D88" i="6"/>
  <c r="D87" i="6"/>
  <c r="D86" i="6"/>
  <c r="D85" i="6"/>
  <c r="D84" i="6"/>
  <c r="D83" i="6"/>
  <c r="D82" i="6"/>
  <c r="E13" i="11" l="1"/>
  <c r="D91" i="7"/>
  <c r="D79" i="7"/>
  <c r="E81" i="7"/>
  <c r="E91" i="7" s="1"/>
  <c r="E3" i="7"/>
  <c r="E67" i="7"/>
  <c r="E21" i="7"/>
  <c r="C73" i="7"/>
  <c r="E73" i="7" s="1"/>
  <c r="C97" i="6"/>
  <c r="E96" i="6"/>
  <c r="E95" i="6"/>
  <c r="E94" i="6"/>
  <c r="D90" i="6"/>
  <c r="E90" i="6" s="1"/>
  <c r="E89" i="6"/>
  <c r="E88" i="6"/>
  <c r="E87" i="6"/>
  <c r="E86" i="6"/>
  <c r="E85" i="6"/>
  <c r="E84" i="6"/>
  <c r="E83" i="6"/>
  <c r="D81" i="6"/>
  <c r="E81" i="6" s="1"/>
  <c r="C78" i="6"/>
  <c r="E78" i="6" s="1"/>
  <c r="E77" i="6"/>
  <c r="C77" i="6"/>
  <c r="C76" i="6"/>
  <c r="E76" i="6" s="1"/>
  <c r="C75" i="6"/>
  <c r="E75" i="6" s="1"/>
  <c r="C74" i="6"/>
  <c r="C73" i="6" s="1"/>
  <c r="D73" i="6"/>
  <c r="E72" i="6"/>
  <c r="E71" i="6"/>
  <c r="E70" i="6"/>
  <c r="E69" i="6"/>
  <c r="E68" i="6"/>
  <c r="D67" i="6"/>
  <c r="E67" i="6" s="1"/>
  <c r="C67" i="6"/>
  <c r="D52" i="6"/>
  <c r="C52" i="6"/>
  <c r="E52" i="6" s="1"/>
  <c r="D36" i="6"/>
  <c r="E36" i="6" s="1"/>
  <c r="C36" i="6"/>
  <c r="D21" i="6"/>
  <c r="E21" i="6" s="1"/>
  <c r="C21" i="6"/>
  <c r="D3" i="6"/>
  <c r="E3" i="6" s="1"/>
  <c r="C3" i="6"/>
  <c r="D99" i="7" l="1"/>
  <c r="E73" i="6"/>
  <c r="D79" i="6"/>
  <c r="D91" i="6"/>
  <c r="C79" i="7"/>
  <c r="C79" i="6"/>
  <c r="C99" i="6" s="1"/>
  <c r="E82" i="6"/>
  <c r="E74" i="6"/>
  <c r="D99" i="6" l="1"/>
  <c r="E99" i="6" s="1"/>
  <c r="E91" i="6"/>
  <c r="C99" i="7"/>
  <c r="E99" i="7" s="1"/>
  <c r="E79" i="7"/>
  <c r="E79" i="6"/>
  <c r="D85" i="4" l="1"/>
  <c r="E85" i="4" s="1"/>
  <c r="D89" i="4"/>
  <c r="E89" i="4" s="1"/>
  <c r="D88" i="4"/>
  <c r="E88" i="4" s="1"/>
  <c r="D87" i="4"/>
  <c r="E87" i="4" s="1"/>
  <c r="D86" i="4"/>
  <c r="E86" i="4" s="1"/>
  <c r="D84" i="4"/>
  <c r="E84" i="4" s="1"/>
  <c r="D83" i="4"/>
  <c r="E83" i="4" s="1"/>
  <c r="D82" i="4"/>
  <c r="E82" i="4" s="1"/>
  <c r="D81" i="4"/>
  <c r="E81" i="4" s="1"/>
  <c r="D90" i="4"/>
  <c r="E90" i="4" s="1"/>
  <c r="C97" i="4"/>
  <c r="E96" i="4"/>
  <c r="E95" i="4"/>
  <c r="E94" i="4"/>
  <c r="C78" i="4"/>
  <c r="E78" i="4" s="1"/>
  <c r="C77" i="4"/>
  <c r="C76" i="4"/>
  <c r="E76" i="4" s="1"/>
  <c r="C75" i="4"/>
  <c r="E75" i="4" s="1"/>
  <c r="C74" i="4"/>
  <c r="E72" i="4"/>
  <c r="E71" i="4"/>
  <c r="E69" i="4"/>
  <c r="E68" i="4"/>
  <c r="C67" i="4"/>
  <c r="D52" i="4"/>
  <c r="C52" i="4"/>
  <c r="D36" i="4"/>
  <c r="C36" i="4"/>
  <c r="D21" i="4"/>
  <c r="C21" i="4"/>
  <c r="D3" i="4"/>
  <c r="C3" i="4"/>
  <c r="C79" i="2"/>
  <c r="C78" i="2"/>
  <c r="C77" i="2"/>
  <c r="C76" i="2"/>
  <c r="C75" i="2"/>
  <c r="E73" i="2"/>
  <c r="E72" i="2"/>
  <c r="E71" i="2"/>
  <c r="E70" i="2"/>
  <c r="E69" i="2"/>
  <c r="C68" i="2"/>
  <c r="D52" i="2"/>
  <c r="C52" i="2"/>
  <c r="D36" i="2"/>
  <c r="C36" i="2"/>
  <c r="D21" i="2"/>
  <c r="C21" i="2"/>
  <c r="D3" i="2"/>
  <c r="C3" i="2"/>
  <c r="E3" i="2" l="1"/>
  <c r="E36" i="2"/>
  <c r="E36" i="4"/>
  <c r="E52" i="4"/>
  <c r="E3" i="4"/>
  <c r="D91" i="4"/>
  <c r="D67" i="4"/>
  <c r="E67" i="4" s="1"/>
  <c r="E77" i="4"/>
  <c r="E21" i="4"/>
  <c r="C73" i="4"/>
  <c r="C79" i="4" s="1"/>
  <c r="C99" i="4" s="1"/>
  <c r="D73" i="4"/>
  <c r="E74" i="4"/>
  <c r="E70" i="4"/>
  <c r="E84" i="2"/>
  <c r="E77" i="2"/>
  <c r="E52" i="2"/>
  <c r="E78" i="2"/>
  <c r="E75" i="2"/>
  <c r="E21" i="2"/>
  <c r="C74" i="2"/>
  <c r="C80" i="2" s="1"/>
  <c r="E79" i="2"/>
  <c r="E76" i="2"/>
  <c r="E87" i="2"/>
  <c r="D74" i="2"/>
  <c r="D68" i="2"/>
  <c r="E68" i="2" s="1"/>
  <c r="E73" i="4" l="1"/>
  <c r="E91" i="4"/>
  <c r="D79" i="4"/>
  <c r="E79" i="4" s="1"/>
  <c r="D80" i="2"/>
  <c r="D95" i="2" s="1"/>
  <c r="E95" i="2" s="1"/>
  <c r="E74" i="2"/>
  <c r="D99" i="4" l="1"/>
  <c r="E99" i="4" s="1"/>
  <c r="E80" i="2"/>
</calcChain>
</file>

<file path=xl/sharedStrings.xml><?xml version="1.0" encoding="utf-8"?>
<sst xmlns="http://schemas.openxmlformats.org/spreadsheetml/2006/main" count="950" uniqueCount="151">
  <si>
    <t>Eredmény</t>
  </si>
  <si>
    <t>Szervezeti egység célok összesen</t>
  </si>
  <si>
    <t>3.</t>
  </si>
  <si>
    <t>Az év végével van-e az adott részlegnek bármilyen lejárt feladata  (IG vagy FB által, Vezetői Értekezlet, Ügyvezetői Értekezlet, Cenzúra Bizottság, Eszközforrás Bizottság vagy bármely ügyvezető által, dokumentáltan kiadott feladatokat alapul véve, az MNB, a BESZ és CO által előírt intézkedések határidőre történő teljesítésének).</t>
  </si>
  <si>
    <t>2.</t>
  </si>
  <si>
    <t xml:space="preserve">A részleget felügyelő ügyvezető véleménye az adott szervezeti egység éves tevékenységéről. </t>
  </si>
  <si>
    <t>1.</t>
  </si>
  <si>
    <t>teljesítés %</t>
  </si>
  <si>
    <t>kapott pont</t>
  </si>
  <si>
    <t>maximum pont</t>
  </si>
  <si>
    <t>Szervezeti egység célok</t>
  </si>
  <si>
    <t>Objektív összesen</t>
  </si>
  <si>
    <t>10.</t>
  </si>
  <si>
    <t>9.</t>
  </si>
  <si>
    <t>8.</t>
  </si>
  <si>
    <t>7.</t>
  </si>
  <si>
    <t>6.</t>
  </si>
  <si>
    <t>5.</t>
  </si>
  <si>
    <t>4.</t>
  </si>
  <si>
    <t>Objektív szempontok egyéni / banki</t>
  </si>
  <si>
    <t>Szubjektív összesen</t>
  </si>
  <si>
    <t>Készségértékelés</t>
  </si>
  <si>
    <t>Teljesítményértékelés</t>
  </si>
  <si>
    <t>Kapcsolattartás, együttműködés a DL belső ellenőrzési szakterületével</t>
  </si>
  <si>
    <t>B</t>
  </si>
  <si>
    <t>Vizsgálatvezetői feladatok ellátása</t>
  </si>
  <si>
    <t>A vizsgálatok határidőben (megbízólevél szerint) történő befejezése</t>
  </si>
  <si>
    <t>A megállapítások egyeztetésére előírt határidők betartása</t>
  </si>
  <si>
    <t>A hosszútávű ellenőrzési terv éves felülvizsgálata</t>
  </si>
  <si>
    <t>A belső ellenőrzési szabályzat és belső ellenőrzési kézikönyv éves felülvizsgálata</t>
  </si>
  <si>
    <t>Beszámolási kötelezettség telejesítése</t>
  </si>
  <si>
    <t>A vizsgálatok dukumentáltsága</t>
  </si>
  <si>
    <t>Véleményezési, tanácsadási tevékenység</t>
  </si>
  <si>
    <t>A javasolt intézkedések nyomonkövetése</t>
  </si>
  <si>
    <t>A vizsgálati jelentések teljeskörűsége</t>
  </si>
  <si>
    <t>Vizsgálatok szervezése, lebonyolítása</t>
  </si>
  <si>
    <t>Az ellenőrzési módszertan minősége</t>
  </si>
  <si>
    <t>Éves ellenőrzési terv kockázatérzékenysége</t>
  </si>
  <si>
    <t>4. Munkaköri feladatok (egyéni objektív)</t>
  </si>
  <si>
    <t xml:space="preserve">Képes-e önállóan kijavítani a hibáit? </t>
  </si>
  <si>
    <t>W</t>
  </si>
  <si>
    <t>Elismeri-e a hibáit?</t>
  </si>
  <si>
    <t>C</t>
  </si>
  <si>
    <t>Probléma esetén önállóan tud-e megoldási javaslatot adni?</t>
  </si>
  <si>
    <t>U</t>
  </si>
  <si>
    <t>Úgy adja-e át napi munkáját, hogy azt más gond nélkül tudja folytatni?</t>
  </si>
  <si>
    <t>D</t>
  </si>
  <si>
    <t>Jó minőségben végzi-e el a feladatait?</t>
  </si>
  <si>
    <t>A</t>
  </si>
  <si>
    <t>Határidőre végzi-e el a kiadott feladatokat?</t>
  </si>
  <si>
    <t>Pontosan végzi-e el a kiadott feladatokat?</t>
  </si>
  <si>
    <t>Sajátjának érzi-e a szervezeti (közös) célokat?</t>
  </si>
  <si>
    <t>Képes-e tudását átadni munkatársainak?</t>
  </si>
  <si>
    <t>Képes-e mások munkáját megszervezni?</t>
  </si>
  <si>
    <t>Z</t>
  </si>
  <si>
    <t>Képes-e saját munkáját megszervezni?</t>
  </si>
  <si>
    <t>Képes-e többet nyújtani, mint a megfogalmazott elvárások?</t>
  </si>
  <si>
    <t>E</t>
  </si>
  <si>
    <t>Önállóan el tudja-e látni a feladatait?</t>
  </si>
  <si>
    <t>Y</t>
  </si>
  <si>
    <t>Elvégzi-e precízen a szükséges adminisztrációs feladatait?</t>
  </si>
  <si>
    <t>Betartja-e a munkakörére vonatkozó belső szabályokat?</t>
  </si>
  <si>
    <t xml:space="preserve">3.    Munkavégzés </t>
  </si>
  <si>
    <t>Probléma esetén tud-e önállóan dönteni?</t>
  </si>
  <si>
    <t>Képes-e segíteni a munkatársait, ha azok rászorulnak</t>
  </si>
  <si>
    <t>Toleráns-e a problémás munkatársaival?</t>
  </si>
  <si>
    <t>Probléma esetén megfogalmazza-e kritikáját?</t>
  </si>
  <si>
    <t>Probléma esetén jelzi-e azt azonnal?</t>
  </si>
  <si>
    <t>Konfliktushelyzetben megtalálja-e a megfelelő megoldást?</t>
  </si>
  <si>
    <t>Kapcsolata a társterületekkel?</t>
  </si>
  <si>
    <t>Kapcsolata a vezetőjével?</t>
  </si>
  <si>
    <t>Kapcsolatai a munkatársaival?</t>
  </si>
  <si>
    <t>Türelmes-e konfliktushelyzetekben?</t>
  </si>
  <si>
    <t>Tisztelettel, korrekt hangnemben beszél-e munkatársaival</t>
  </si>
  <si>
    <t>Amit mond, abban meg lehet-e bízni ellenőrizetlenül?</t>
  </si>
  <si>
    <t>Ígéreteit betartja-e?</t>
  </si>
  <si>
    <t>Magatartása példa lehet-e mások számára?</t>
  </si>
  <si>
    <t>2.     Viselkedés</t>
  </si>
  <si>
    <t>Pontosan jelenik-e meg a munkahelyén?</t>
  </si>
  <si>
    <t>Képes-e szervezete érdekeit képviselni?</t>
  </si>
  <si>
    <t>Képes-e saját érdekeit képviselni?</t>
  </si>
  <si>
    <t>X</t>
  </si>
  <si>
    <t>Képes-e csapatban dolgozni?</t>
  </si>
  <si>
    <t>Nyitott-e az új informatikai megoldásokra?</t>
  </si>
  <si>
    <t>Komplex feladat esetén átlátja-e azt és a megoldási lehetőséget?</t>
  </si>
  <si>
    <t>Képes-e fejlődni az új dolgokkal, új eljárásokkal?</t>
  </si>
  <si>
    <t>F</t>
  </si>
  <si>
    <t>Tud-e jól összpontosítani a munkájára (szétszórtság!)?</t>
  </si>
  <si>
    <t>Ha többletfeladatot kap, képes-e azt is megoldani?</t>
  </si>
  <si>
    <t>Ha egy feladatot megkap, a vezetője megbízhat-e abban, hogy azt teljesíti?</t>
  </si>
  <si>
    <t>E.Képes-e általában a feladatait önállóan megoldani?</t>
  </si>
  <si>
    <t>Pontosan ismeri-e a munkakörében az elvárásokat?</t>
  </si>
  <si>
    <t>Pontosan ismeri-e a munkaköre feladatait?</t>
  </si>
  <si>
    <t>Fejleszti-e önmaga a szaktudását?</t>
  </si>
  <si>
    <t>Hajlandó-e továbbfejleszteni önmagát?</t>
  </si>
  <si>
    <t>Általános munkamorálja megfelel-e a szervezeti elvárásoknak?</t>
  </si>
  <si>
    <t>Előképzettség, végzettség megfelel a munkaköri követelményeknek?</t>
  </si>
  <si>
    <t>1.     Tulajdonságok</t>
  </si>
  <si>
    <t>Egyéni szubjektív szempontok</t>
  </si>
  <si>
    <t>Teljesült 1,       Nem teljesült 0; Részben teljesült:0,5</t>
  </si>
  <si>
    <r>
      <rPr>
        <b/>
        <sz val="10"/>
        <color theme="1"/>
        <rFont val="Arial"/>
        <family val="2"/>
        <charset val="238"/>
      </rPr>
      <t>A munkavégzés minősége</t>
    </r>
    <r>
      <rPr>
        <sz val="10"/>
        <color theme="1"/>
        <rFont val="Arial"/>
        <family val="2"/>
        <charset val="238"/>
      </rPr>
      <t xml:space="preserve"> (</t>
    </r>
    <r>
      <rPr>
        <i/>
        <sz val="10"/>
        <color theme="1"/>
        <rFont val="Arial"/>
        <family val="2"/>
        <charset val="238"/>
      </rPr>
      <t>pl. 1. Pontosan, jó minőségben végzi-e el a kiadott feladatokat? 2. Határidőre végzi-e el a kiadott feladatokat? 3. Pontosan jelenik-e meg a munkahelyén? 4. Betartja-e a munkakörére vonatkozó belső szabályokat? 5. Elvégzi-e precízen a szükséges adminisztrációs feladatait?</t>
    </r>
    <r>
      <rPr>
        <sz val="10"/>
        <color theme="1"/>
        <rFont val="Arial"/>
        <family val="2"/>
        <charset val="238"/>
      </rPr>
      <t>)</t>
    </r>
  </si>
  <si>
    <r>
      <rPr>
        <b/>
        <sz val="10"/>
        <color theme="1"/>
        <rFont val="Arial"/>
        <family val="2"/>
        <charset val="238"/>
      </rPr>
      <t xml:space="preserve">Személyes tulajdonságok </t>
    </r>
    <r>
      <rPr>
        <i/>
        <sz val="10"/>
        <color theme="1"/>
        <rFont val="Arial"/>
        <family val="2"/>
        <charset val="238"/>
      </rPr>
      <t>(pl. 1. Elismeri-e hibáit? 2. Magatartása példa lehet-e mások számára? 3. Igéreteit betartja-e? 4. Tisztelettel, korrekt hangnemben beszél-e munkatársaival?)</t>
    </r>
  </si>
  <si>
    <r>
      <rPr>
        <b/>
        <sz val="10"/>
        <color theme="1"/>
        <rFont val="Arial"/>
        <family val="2"/>
        <charset val="238"/>
      </rPr>
      <t>Együttműködés</t>
    </r>
    <r>
      <rPr>
        <i/>
        <sz val="10"/>
        <color theme="1"/>
        <rFont val="Arial"/>
        <family val="2"/>
        <charset val="238"/>
      </rPr>
      <t xml:space="preserve"> (pl. 1. Milyen a kapcsolata munkatársaival, vezetőjével, a társterületekkel? 2. Képes-e csapatban dolgozni? 3. Képes-e szervezete érdekeit képviselni? 4. Képes-e tudását átadni munkatársainak? 5. Toleráns-e problémás munkatársaival? Képes-e segíteni munkatársait, ha azok rászorulnak?)</t>
    </r>
  </si>
  <si>
    <r>
      <rPr>
        <b/>
        <sz val="10"/>
        <color theme="1"/>
        <rFont val="Arial"/>
        <family val="2"/>
        <charset val="238"/>
      </rPr>
      <t xml:space="preserve">Megbízhatóság </t>
    </r>
    <r>
      <rPr>
        <i/>
        <sz val="10"/>
        <color theme="1"/>
        <rFont val="Arial"/>
        <family val="2"/>
        <charset val="238"/>
      </rPr>
      <t>(pl. 1. Amit mond, abban meg lehet-e bízni ellenőrizetlenül? 2. Képes-e többet nyújtani, mint a megfogalmazott elvárások? 3. Tud-e jól összpontosítani a munkájára (szétszórtság)? 4. Képes-e általában feladatait önállóan megoldani? 5. Ha egy feladatot megkap, a vezetője megbízhat-e abban, hogy azt teljesíti?)</t>
    </r>
  </si>
  <si>
    <r>
      <rPr>
        <b/>
        <sz val="10"/>
        <color theme="1"/>
        <rFont val="Arial"/>
        <family val="2"/>
        <charset val="238"/>
      </rPr>
      <t xml:space="preserve">Kezdeményezőkészség </t>
    </r>
    <r>
      <rPr>
        <i/>
        <sz val="10"/>
        <color theme="1"/>
        <rFont val="Arial"/>
        <family val="2"/>
        <charset val="238"/>
      </rPr>
      <t>(pl. 1. Képes-e fejlődni az új dolgokkal, új eljárásokkal? 2. Ha többletfeladatot kap, képes-e azt megoldani?)</t>
    </r>
  </si>
  <si>
    <r>
      <rPr>
        <b/>
        <sz val="10"/>
        <color theme="1"/>
        <rFont val="Arial"/>
        <family val="2"/>
        <charset val="238"/>
      </rPr>
      <t xml:space="preserve">Céltudatosság </t>
    </r>
    <r>
      <rPr>
        <i/>
        <sz val="10"/>
        <color theme="1"/>
        <rFont val="Arial"/>
        <family val="2"/>
        <charset val="238"/>
      </rPr>
      <t>(pl. 1. Képes-e saját érdekeit képviselni? 2. Hajlandó-e továbbfejleszteni önmagát? 3. Általános munkamorálja megfelel-e a szervezeti elvárásoknak? 4. Előképzettség, végzettség megfelel a munkaköri követelményeknek?)</t>
    </r>
  </si>
  <si>
    <r>
      <rPr>
        <b/>
        <sz val="10"/>
        <color theme="1"/>
        <rFont val="Arial"/>
        <family val="2"/>
        <charset val="238"/>
      </rPr>
      <t xml:space="preserve">Megértés </t>
    </r>
    <r>
      <rPr>
        <i/>
        <sz val="10"/>
        <color theme="1"/>
        <rFont val="Arial"/>
        <family val="2"/>
        <charset val="238"/>
      </rPr>
      <t>(pl. 1. Türelmes-e konfliktushelyzetekben? 2. Probléma esetén jelzi-e azt azonnal? 3. Önállóan el tudja-e látni a feladatait?)</t>
    </r>
  </si>
  <si>
    <r>
      <rPr>
        <b/>
        <sz val="10"/>
        <color theme="1"/>
        <rFont val="Arial"/>
        <family val="2"/>
        <charset val="238"/>
      </rPr>
      <t>Szervezés</t>
    </r>
    <r>
      <rPr>
        <i/>
        <sz val="10"/>
        <color theme="1"/>
        <rFont val="Arial"/>
        <family val="2"/>
        <charset val="238"/>
      </rPr>
      <t xml:space="preserve"> (pl. 1. Konfliktushelyzetben megtalálja-e a megfelelő megoldást? 2. Képes-e saját munkáját megszervezni? 3. Képes-e mások munkáját megszervezni?)</t>
    </r>
  </si>
  <si>
    <r>
      <rPr>
        <b/>
        <sz val="10"/>
        <color theme="1"/>
        <rFont val="Arial"/>
        <family val="2"/>
        <charset val="238"/>
      </rPr>
      <t xml:space="preserve">Döntés </t>
    </r>
    <r>
      <rPr>
        <i/>
        <sz val="10"/>
        <color theme="1"/>
        <rFont val="Arial"/>
        <family val="2"/>
        <charset val="238"/>
      </rPr>
      <t>(pl. 1. Probléma esetén önállóan tud-e megoldási javaslatot adni? 2. Komplex feladat esetén átlátja-e azt és a megoldási lehetőséget? 3. Probléma esetén tud-e önállóan dönteni?)</t>
    </r>
  </si>
  <si>
    <r>
      <rPr>
        <b/>
        <sz val="10"/>
        <color theme="1"/>
        <rFont val="Arial"/>
        <family val="2"/>
        <charset val="238"/>
      </rPr>
      <t xml:space="preserve">Kreativitás </t>
    </r>
    <r>
      <rPr>
        <i/>
        <sz val="10"/>
        <color theme="1"/>
        <rFont val="Arial"/>
        <family val="2"/>
        <charset val="238"/>
      </rPr>
      <t>(pl. 1. Képes-e önállóan kijavítani a hibáit? 2. Probléma esetén megfogalmazza-e kritikáját? 3. Nyitott-e az új informatikai megoldásokra?)</t>
    </r>
  </si>
  <si>
    <t>Központ_BESZ_CO sablon</t>
  </si>
  <si>
    <t>Központi KWSZ sablon</t>
  </si>
  <si>
    <t>Központi Ügyvezetés sablon</t>
  </si>
  <si>
    <t>Üzleti terület/Hálózat sablon</t>
  </si>
  <si>
    <t>Központ Treasury</t>
  </si>
  <si>
    <t>Központi vezetői/beosztotti sablon</t>
  </si>
  <si>
    <t>Objektív szempontok (banki)</t>
  </si>
  <si>
    <t>3. számú melléklet</t>
  </si>
  <si>
    <t>MNB szerinti NPL hitelállomány arány max 4% (Max:100 pont)</t>
  </si>
  <si>
    <t>Deviza egyensúlyi mutató (DEM) &gt;=-15% és &lt;=10% (Max:50 pont)</t>
  </si>
  <si>
    <t>Deviza megfelelési mutató (DMM) min 180% (Max:50 pont)</t>
  </si>
  <si>
    <t>Adott évben kapott bírságok összege &lt;=5 mFt: 100 pont
&gt;5 mFt és &lt;=25 mFt: 50 pont
&gt;25 mFt: 0 pont</t>
  </si>
  <si>
    <t>MNB szerinti NPL hitelállomány arány max 4% (Max:130 pont)</t>
  </si>
  <si>
    <t>Deviza egyensúlyi mutató (DEM) &gt;=-15% és &lt;=10% (Max:44 pont)</t>
  </si>
  <si>
    <t>Deviza megfelelési mutató (DMM) min 180% (Max:44 pont)</t>
  </si>
  <si>
    <t>MNB szerinti NPL hitelállomány arány max 4%(Max:130 pont)</t>
  </si>
  <si>
    <t>Deviza egyensúlyi mutató (DEM) &gt;=-15% és &lt;=10%(Max:44 pont)</t>
  </si>
  <si>
    <t>Deviza megfelelési mutató (DMM) min 180%(Max:44 pont)</t>
  </si>
  <si>
    <t>Kapott pont</t>
  </si>
  <si>
    <t>Teljesítés %</t>
  </si>
  <si>
    <t>Adott szervezeti egységet érintő 1 millió Forintot meghaladó  ténylegesen anyagi kárral járó működési kockázati esemény (Kivéve 2. pont Objektív szemponok 10. pontja alatti bírság)</t>
  </si>
  <si>
    <t>A fiók BESZ, CO, ÜBO vizsgálatai alapján történő értékelése (BESZ 60%, CO 30%, ÜBO 10% súlyozással)</t>
  </si>
  <si>
    <t xml:space="preserve">Egyéni/banki objektív szempontok </t>
  </si>
  <si>
    <t>* Működési kockázati felelősök és helyettesek esetén a nemleges jelentés elmulasztása, az igenleges jelentés nem vagy nem határidőben történő jelentése a mulasztás arányában max 20 pont értékben levonandó.</t>
  </si>
  <si>
    <t>Pontosan ismeri-e/teljesíti-e munkaköre feladatait, munkakörében az elvárásokat? (Max:100 pont)*</t>
  </si>
  <si>
    <t>Pontosan ismeri-e/teljesíti-e munkaköre feladatait, munkakörében az elvárásokat?*</t>
  </si>
  <si>
    <t>Belső Ellenőrzési Szakterület / Compliance Osztály éves munkatervének maradéktalan és határidőben  (tárgyévet követően 03.31.napjáig) történő teljesítése (BESZ/CO mutató) (Max:100 pont)</t>
  </si>
  <si>
    <t>Adott szervezeti egységet érintő 1 millió Forintot meghaladó  ténylegesen anyagi kárral járó működési kockázati esemény (Kivéve 2. pont Objektív szemponok 9. pontja alatti bírság)</t>
  </si>
  <si>
    <t>Belső Ellenőrzési Szakterület / Compliance Osztály éves munkatervének maradéktalan és határidőben (tárgyévet követően 03.31.napjáig) történő teljesítése (BESZ/CO mutató) (Max:88 pont)</t>
  </si>
  <si>
    <t>OCR szerinti tőkepuffer mértéke min.800mFt(Max:176 pont)</t>
  </si>
  <si>
    <t>Alapvető tőkemegfelelési mutató min.18,2%(Max:230 pont)</t>
  </si>
  <si>
    <t>RAROC min 9% (Max:44 pont)</t>
  </si>
  <si>
    <t>Összes költség/bevétel arány éves relatív változása max 75% (Max:44 pont)</t>
  </si>
  <si>
    <t>OCR szerinti tőkepuffer mértéke min.800mFt (Max:176 pont)</t>
  </si>
  <si>
    <t>Alapvető tőkemegfelelési mutató min.18,2% (Max:230 pont)</t>
  </si>
  <si>
    <t>LCR_Da min 100% (Max:88 pont)</t>
  </si>
  <si>
    <t>OCR szerinti tőkepuffer mértéke min.800mFt (Max:200 pont)</t>
  </si>
  <si>
    <t>Alapvető tőkemegfelelési mutató min.18,2% (Max:200 pont)</t>
  </si>
  <si>
    <t>RAROC min 9% (Max:50 pont)</t>
  </si>
  <si>
    <t>LCR_Da min 100% (Max:100 pont)</t>
  </si>
  <si>
    <t>Összes költség/bevétel arány éves relatív változása max 75% (Max:50 pont)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</si>
</sst>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trike/>
      <sz val="10"/>
      <color theme="1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trike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justify" vertical="center"/>
    </xf>
    <xf numFmtId="0" fontId="7" fillId="0" borderId="0" xfId="0" applyFont="1"/>
    <xf numFmtId="0" fontId="8" fillId="0" borderId="0" xfId="0" applyFont="1"/>
    <xf numFmtId="0" fontId="9" fillId="4" borderId="11" xfId="0" applyFont="1" applyFill="1" applyBorder="1"/>
    <xf numFmtId="0" fontId="10" fillId="4" borderId="11" xfId="0" applyFont="1" applyFill="1" applyBorder="1"/>
    <xf numFmtId="0" fontId="10" fillId="4" borderId="10" xfId="0" applyFont="1" applyFill="1" applyBorder="1"/>
    <xf numFmtId="0" fontId="9" fillId="2" borderId="9" xfId="0" applyFont="1" applyFill="1" applyBorder="1"/>
    <xf numFmtId="0" fontId="9" fillId="2" borderId="1" xfId="0" applyFont="1" applyFill="1" applyBorder="1"/>
    <xf numFmtId="0" fontId="9" fillId="3" borderId="8" xfId="0" applyFont="1" applyFill="1" applyBorder="1"/>
    <xf numFmtId="0" fontId="9" fillId="2" borderId="0" xfId="0" applyFont="1" applyFill="1" applyBorder="1"/>
    <xf numFmtId="0" fontId="9" fillId="3" borderId="4" xfId="0" applyFont="1" applyFill="1" applyBorder="1"/>
    <xf numFmtId="0" fontId="9" fillId="2" borderId="3" xfId="0" applyFont="1" applyFill="1" applyBorder="1"/>
    <xf numFmtId="0" fontId="11" fillId="2" borderId="3" xfId="0" applyFont="1" applyFill="1" applyBorder="1"/>
    <xf numFmtId="0" fontId="9" fillId="2" borderId="7" xfId="0" applyFont="1" applyFill="1" applyBorder="1"/>
    <xf numFmtId="0" fontId="9" fillId="3" borderId="2" xfId="0" applyFont="1" applyFill="1" applyBorder="1"/>
    <xf numFmtId="0" fontId="11" fillId="2" borderId="9" xfId="0" applyFont="1" applyFill="1" applyBorder="1"/>
    <xf numFmtId="0" fontId="11" fillId="2" borderId="0" xfId="0" applyFont="1" applyFill="1" applyBorder="1"/>
    <xf numFmtId="0" fontId="10" fillId="4" borderId="6" xfId="0" applyFont="1" applyFill="1" applyBorder="1"/>
    <xf numFmtId="0" fontId="10" fillId="0" borderId="6" xfId="0" applyFont="1" applyFill="1" applyBorder="1" applyAlignment="1">
      <alignment vertical="center"/>
    </xf>
    <xf numFmtId="0" fontId="10" fillId="4" borderId="5" xfId="0" applyFont="1" applyFill="1" applyBorder="1"/>
    <xf numFmtId="0" fontId="9" fillId="2" borderId="0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justify" vertical="center"/>
    </xf>
    <xf numFmtId="0" fontId="5" fillId="0" borderId="0" xfId="0" applyFont="1" applyBorder="1"/>
    <xf numFmtId="0" fontId="13" fillId="0" borderId="0" xfId="0" applyFont="1"/>
    <xf numFmtId="0" fontId="5" fillId="0" borderId="0" xfId="0" applyFont="1" applyFill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Border="1"/>
    <xf numFmtId="0" fontId="6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/>
    </xf>
    <xf numFmtId="0" fontId="5" fillId="0" borderId="0" xfId="0" applyFont="1" applyFill="1" applyBorder="1"/>
    <xf numFmtId="0" fontId="5" fillId="0" borderId="0" xfId="0" applyNumberFormat="1" applyFont="1"/>
    <xf numFmtId="0" fontId="5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5" fillId="2" borderId="1" xfId="0" applyFont="1" applyFill="1" applyBorder="1"/>
    <xf numFmtId="0" fontId="5" fillId="2" borderId="1" xfId="0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1" applyNumberFormat="1" applyFont="1" applyFill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3" fillId="0" borderId="1" xfId="0" applyFont="1" applyBorder="1"/>
    <xf numFmtId="0" fontId="13" fillId="0" borderId="1" xfId="0" applyFont="1" applyFill="1" applyBorder="1"/>
    <xf numFmtId="0" fontId="8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0" fontId="5" fillId="0" borderId="1" xfId="0" applyNumberFormat="1" applyFont="1" applyBorder="1"/>
    <xf numFmtId="0" fontId="5" fillId="0" borderId="12" xfId="0" applyFont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Border="1"/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/>
    <xf numFmtId="0" fontId="8" fillId="0" borderId="0" xfId="0" applyFont="1" applyFill="1"/>
    <xf numFmtId="0" fontId="16" fillId="4" borderId="11" xfId="0" applyFont="1" applyFill="1" applyBorder="1"/>
    <xf numFmtId="0" fontId="16" fillId="4" borderId="10" xfId="0" applyFont="1" applyFill="1" applyBorder="1"/>
    <xf numFmtId="0" fontId="16" fillId="4" borderId="6" xfId="0" applyFont="1" applyFill="1" applyBorder="1"/>
    <xf numFmtId="0" fontId="16" fillId="0" borderId="6" xfId="0" applyFont="1" applyFill="1" applyBorder="1" applyAlignment="1">
      <alignment vertical="center"/>
    </xf>
    <xf numFmtId="0" fontId="16" fillId="4" borderId="5" xfId="0" applyFont="1" applyFill="1" applyBorder="1"/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ont="1"/>
    <xf numFmtId="0" fontId="8" fillId="0" borderId="0" xfId="0" applyFont="1" applyFill="1" applyBorder="1" applyAlignment="1">
      <alignment vertical="center" wrapText="1"/>
    </xf>
    <xf numFmtId="0" fontId="0" fillId="0" borderId="0" xfId="0" applyFont="1" applyBorder="1"/>
    <xf numFmtId="0" fontId="6" fillId="0" borderId="0" xfId="0" applyFont="1"/>
    <xf numFmtId="0" fontId="15" fillId="0" borderId="1" xfId="0" applyFont="1" applyFill="1" applyBorder="1" applyAlignment="1">
      <alignment vertical="center" wrapText="1"/>
    </xf>
    <xf numFmtId="0" fontId="17" fillId="0" borderId="0" xfId="0" applyFont="1"/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right"/>
    </xf>
    <xf numFmtId="0" fontId="15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vertical="center" wrapText="1"/>
    </xf>
    <xf numFmtId="0" fontId="15" fillId="0" borderId="0" xfId="0" applyFont="1" applyFill="1" applyBorder="1"/>
    <xf numFmtId="0" fontId="15" fillId="0" borderId="0" xfId="0" applyFont="1" applyFill="1"/>
    <xf numFmtId="0" fontId="6" fillId="0" borderId="0" xfId="0" applyFont="1" applyFill="1"/>
    <xf numFmtId="0" fontId="15" fillId="0" borderId="0" xfId="0" applyNumberFormat="1" applyFont="1" applyFill="1"/>
    <xf numFmtId="0" fontId="5" fillId="0" borderId="0" xfId="0" applyFont="1" applyAlignment="1">
      <alignment horizont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02"/>
  <sheetViews>
    <sheetView tabSelected="1" zoomScaleNormal="100" workbookViewId="0">
      <selection activeCell="B90" sqref="B90"/>
    </sheetView>
  </sheetViews>
  <sheetFormatPr defaultRowHeight="14.4" x14ac:dyDescent="0.3"/>
  <cols>
    <col min="1" max="1" width="3.88671875" customWidth="1"/>
    <col min="2" max="2" width="70.5546875" customWidth="1"/>
    <col min="3" max="3" width="15.5546875" customWidth="1"/>
    <col min="4" max="4" width="13.33203125" customWidth="1"/>
    <col min="5" max="5" width="12.109375" customWidth="1"/>
    <col min="7" max="7" width="9.109375" customWidth="1"/>
  </cols>
  <sheetData>
    <row r="1" spans="1:5" x14ac:dyDescent="0.3">
      <c r="A1" s="5"/>
      <c r="B1" s="6" t="s">
        <v>110</v>
      </c>
      <c r="C1" s="5"/>
      <c r="D1" s="5"/>
      <c r="E1" s="5"/>
    </row>
    <row r="2" spans="1:5" x14ac:dyDescent="0.3">
      <c r="A2" s="8" t="s">
        <v>6</v>
      </c>
      <c r="B2" s="61" t="s">
        <v>98</v>
      </c>
      <c r="C2" s="8" t="s">
        <v>9</v>
      </c>
      <c r="D2" s="8" t="s">
        <v>8</v>
      </c>
      <c r="E2" s="8" t="s">
        <v>7</v>
      </c>
    </row>
    <row r="3" spans="1:5" s="4" customFormat="1" hidden="1" x14ac:dyDescent="0.3">
      <c r="A3" s="9"/>
      <c r="B3" s="10" t="s">
        <v>97</v>
      </c>
      <c r="C3" s="10">
        <f>SUM(C4:C20)</f>
        <v>85</v>
      </c>
      <c r="D3" s="10">
        <f>SUM(D4:D20)</f>
        <v>0</v>
      </c>
      <c r="E3" s="11">
        <f>D3/C3*100</f>
        <v>0</v>
      </c>
    </row>
    <row r="4" spans="1:5" s="4" customFormat="1" hidden="1" x14ac:dyDescent="0.3">
      <c r="A4" s="12" t="s">
        <v>81</v>
      </c>
      <c r="B4" s="12" t="s">
        <v>96</v>
      </c>
      <c r="C4" s="12">
        <v>5</v>
      </c>
      <c r="D4" s="13"/>
      <c r="E4" s="14"/>
    </row>
    <row r="5" spans="1:5" s="4" customFormat="1" hidden="1" x14ac:dyDescent="0.3">
      <c r="A5" s="15" t="s">
        <v>81</v>
      </c>
      <c r="B5" s="15" t="s">
        <v>95</v>
      </c>
      <c r="C5" s="15">
        <v>5</v>
      </c>
      <c r="D5" s="13"/>
      <c r="E5" s="16"/>
    </row>
    <row r="6" spans="1:5" s="4" customFormat="1" hidden="1" x14ac:dyDescent="0.3">
      <c r="A6" s="15" t="s">
        <v>81</v>
      </c>
      <c r="B6" s="15" t="s">
        <v>94</v>
      </c>
      <c r="C6" s="15">
        <v>5</v>
      </c>
      <c r="D6" s="13"/>
      <c r="E6" s="16"/>
    </row>
    <row r="7" spans="1:5" s="4" customFormat="1" hidden="1" x14ac:dyDescent="0.3">
      <c r="A7" s="15" t="s">
        <v>40</v>
      </c>
      <c r="B7" s="15" t="s">
        <v>93</v>
      </c>
      <c r="C7" s="15">
        <v>5</v>
      </c>
      <c r="D7" s="13"/>
      <c r="E7" s="16"/>
    </row>
    <row r="8" spans="1:5" s="4" customFormat="1" hidden="1" x14ac:dyDescent="0.3">
      <c r="A8" s="15" t="s">
        <v>24</v>
      </c>
      <c r="B8" s="15" t="s">
        <v>92</v>
      </c>
      <c r="C8" s="15">
        <v>5</v>
      </c>
      <c r="D8" s="13"/>
      <c r="E8" s="16"/>
    </row>
    <row r="9" spans="1:5" s="4" customFormat="1" hidden="1" x14ac:dyDescent="0.3">
      <c r="A9" s="15" t="s">
        <v>24</v>
      </c>
      <c r="B9" s="15" t="s">
        <v>91</v>
      </c>
      <c r="C9" s="15">
        <v>5</v>
      </c>
      <c r="D9" s="13"/>
      <c r="E9" s="16"/>
    </row>
    <row r="10" spans="1:5" s="4" customFormat="1" hidden="1" x14ac:dyDescent="0.3">
      <c r="A10" s="15" t="s">
        <v>57</v>
      </c>
      <c r="B10" s="15" t="s">
        <v>90</v>
      </c>
      <c r="C10" s="15">
        <v>5</v>
      </c>
      <c r="D10" s="13"/>
      <c r="E10" s="16"/>
    </row>
    <row r="11" spans="1:5" s="4" customFormat="1" hidden="1" x14ac:dyDescent="0.3">
      <c r="A11" s="15" t="s">
        <v>57</v>
      </c>
      <c r="B11" s="15" t="s">
        <v>89</v>
      </c>
      <c r="C11" s="15">
        <v>5</v>
      </c>
      <c r="D11" s="13"/>
      <c r="E11" s="16"/>
    </row>
    <row r="12" spans="1:5" s="4" customFormat="1" hidden="1" x14ac:dyDescent="0.3">
      <c r="A12" s="15" t="s">
        <v>86</v>
      </c>
      <c r="B12" s="15" t="s">
        <v>88</v>
      </c>
      <c r="C12" s="15">
        <v>5</v>
      </c>
      <c r="D12" s="13"/>
      <c r="E12" s="16"/>
    </row>
    <row r="13" spans="1:5" s="4" customFormat="1" hidden="1" x14ac:dyDescent="0.3">
      <c r="A13" s="15" t="s">
        <v>57</v>
      </c>
      <c r="B13" s="15" t="s">
        <v>87</v>
      </c>
      <c r="C13" s="15">
        <v>5</v>
      </c>
      <c r="D13" s="13"/>
      <c r="E13" s="16"/>
    </row>
    <row r="14" spans="1:5" s="4" customFormat="1" hidden="1" x14ac:dyDescent="0.3">
      <c r="A14" s="15" t="s">
        <v>86</v>
      </c>
      <c r="B14" s="15" t="s">
        <v>85</v>
      </c>
      <c r="C14" s="15">
        <v>5</v>
      </c>
      <c r="D14" s="13"/>
      <c r="E14" s="16"/>
    </row>
    <row r="15" spans="1:5" s="4" customFormat="1" hidden="1" x14ac:dyDescent="0.3">
      <c r="A15" s="15" t="s">
        <v>44</v>
      </c>
      <c r="B15" s="15" t="s">
        <v>84</v>
      </c>
      <c r="C15" s="15">
        <v>5</v>
      </c>
      <c r="D15" s="13"/>
      <c r="E15" s="16"/>
    </row>
    <row r="16" spans="1:5" s="4" customFormat="1" hidden="1" x14ac:dyDescent="0.3">
      <c r="A16" s="15" t="s">
        <v>40</v>
      </c>
      <c r="B16" s="15" t="s">
        <v>83</v>
      </c>
      <c r="C16" s="15">
        <v>5</v>
      </c>
      <c r="D16" s="13"/>
      <c r="E16" s="16"/>
    </row>
    <row r="17" spans="1:5" s="4" customFormat="1" hidden="1" x14ac:dyDescent="0.3">
      <c r="A17" s="15" t="s">
        <v>46</v>
      </c>
      <c r="B17" s="15" t="s">
        <v>82</v>
      </c>
      <c r="C17" s="15">
        <v>5</v>
      </c>
      <c r="D17" s="13"/>
      <c r="E17" s="16"/>
    </row>
    <row r="18" spans="1:5" s="4" customFormat="1" hidden="1" x14ac:dyDescent="0.3">
      <c r="A18" s="15" t="s">
        <v>81</v>
      </c>
      <c r="B18" s="15" t="s">
        <v>80</v>
      </c>
      <c r="C18" s="15">
        <v>5</v>
      </c>
      <c r="D18" s="13"/>
      <c r="E18" s="16"/>
    </row>
    <row r="19" spans="1:5" s="4" customFormat="1" hidden="1" x14ac:dyDescent="0.3">
      <c r="A19" s="15" t="s">
        <v>46</v>
      </c>
      <c r="B19" s="15" t="s">
        <v>79</v>
      </c>
      <c r="C19" s="15">
        <v>5</v>
      </c>
      <c r="D19" s="13"/>
      <c r="E19" s="16"/>
    </row>
    <row r="20" spans="1:5" s="4" customFormat="1" ht="15" hidden="1" thickBot="1" x14ac:dyDescent="0.35">
      <c r="A20" s="17" t="s">
        <v>48</v>
      </c>
      <c r="B20" s="18" t="s">
        <v>78</v>
      </c>
      <c r="C20" s="17">
        <v>5</v>
      </c>
      <c r="D20" s="19"/>
      <c r="E20" s="20"/>
    </row>
    <row r="21" spans="1:5" s="4" customFormat="1" hidden="1" x14ac:dyDescent="0.3">
      <c r="A21" s="10"/>
      <c r="B21" s="10" t="s">
        <v>77</v>
      </c>
      <c r="C21" s="10">
        <f>SUM(C22:C35)</f>
        <v>70</v>
      </c>
      <c r="D21" s="10">
        <f>SUM(D22:D35)</f>
        <v>0</v>
      </c>
      <c r="E21" s="11">
        <f>D21/C21*100</f>
        <v>0</v>
      </c>
    </row>
    <row r="22" spans="1:5" s="4" customFormat="1" hidden="1" x14ac:dyDescent="0.3">
      <c r="A22" s="12" t="s">
        <v>42</v>
      </c>
      <c r="B22" s="12" t="s">
        <v>76</v>
      </c>
      <c r="C22" s="12">
        <v>5</v>
      </c>
      <c r="D22" s="13"/>
      <c r="E22" s="14"/>
    </row>
    <row r="23" spans="1:5" s="4" customFormat="1" hidden="1" x14ac:dyDescent="0.3">
      <c r="A23" s="15" t="s">
        <v>42</v>
      </c>
      <c r="B23" s="15" t="s">
        <v>75</v>
      </c>
      <c r="C23" s="15">
        <v>5</v>
      </c>
      <c r="D23" s="13"/>
      <c r="E23" s="16"/>
    </row>
    <row r="24" spans="1:5" s="4" customFormat="1" hidden="1" x14ac:dyDescent="0.3">
      <c r="A24" s="15" t="s">
        <v>57</v>
      </c>
      <c r="B24" s="15" t="s">
        <v>74</v>
      </c>
      <c r="C24" s="15">
        <v>5</v>
      </c>
      <c r="D24" s="13"/>
      <c r="E24" s="16"/>
    </row>
    <row r="25" spans="1:5" s="4" customFormat="1" hidden="1" x14ac:dyDescent="0.3">
      <c r="A25" s="15" t="s">
        <v>42</v>
      </c>
      <c r="B25" s="15" t="s">
        <v>73</v>
      </c>
      <c r="C25" s="15">
        <v>5</v>
      </c>
      <c r="D25" s="13"/>
      <c r="E25" s="16"/>
    </row>
    <row r="26" spans="1:5" s="4" customFormat="1" hidden="1" x14ac:dyDescent="0.3">
      <c r="A26" s="15" t="s">
        <v>59</v>
      </c>
      <c r="B26" s="15" t="s">
        <v>72</v>
      </c>
      <c r="C26" s="15">
        <v>5</v>
      </c>
      <c r="D26" s="13"/>
      <c r="E26" s="16"/>
    </row>
    <row r="27" spans="1:5" s="4" customFormat="1" hidden="1" x14ac:dyDescent="0.3">
      <c r="A27" s="15" t="s">
        <v>46</v>
      </c>
      <c r="B27" s="15" t="s">
        <v>71</v>
      </c>
      <c r="C27" s="15">
        <v>5</v>
      </c>
      <c r="D27" s="13"/>
      <c r="E27" s="16"/>
    </row>
    <row r="28" spans="1:5" s="4" customFormat="1" hidden="1" x14ac:dyDescent="0.3">
      <c r="A28" s="15" t="s">
        <v>46</v>
      </c>
      <c r="B28" s="15" t="s">
        <v>70</v>
      </c>
      <c r="C28" s="15">
        <v>5</v>
      </c>
      <c r="D28" s="13"/>
      <c r="E28" s="16"/>
    </row>
    <row r="29" spans="1:5" s="4" customFormat="1" hidden="1" x14ac:dyDescent="0.3">
      <c r="A29" s="15" t="s">
        <v>46</v>
      </c>
      <c r="B29" s="15" t="s">
        <v>69</v>
      </c>
      <c r="C29" s="15">
        <v>5</v>
      </c>
      <c r="D29" s="13"/>
      <c r="E29" s="16"/>
    </row>
    <row r="30" spans="1:5" s="4" customFormat="1" hidden="1" x14ac:dyDescent="0.3">
      <c r="A30" s="15" t="s">
        <v>54</v>
      </c>
      <c r="B30" s="15" t="s">
        <v>68</v>
      </c>
      <c r="C30" s="15">
        <v>5</v>
      </c>
      <c r="D30" s="13"/>
      <c r="E30" s="16"/>
    </row>
    <row r="31" spans="1:5" s="4" customFormat="1" hidden="1" x14ac:dyDescent="0.3">
      <c r="A31" s="15" t="s">
        <v>59</v>
      </c>
      <c r="B31" s="15" t="s">
        <v>67</v>
      </c>
      <c r="C31" s="15">
        <v>5</v>
      </c>
      <c r="D31" s="13"/>
      <c r="E31" s="16"/>
    </row>
    <row r="32" spans="1:5" s="4" customFormat="1" hidden="1" x14ac:dyDescent="0.3">
      <c r="A32" s="15" t="s">
        <v>40</v>
      </c>
      <c r="B32" s="15" t="s">
        <v>66</v>
      </c>
      <c r="C32" s="15">
        <v>5</v>
      </c>
      <c r="D32" s="13"/>
      <c r="E32" s="16"/>
    </row>
    <row r="33" spans="1:5" s="4" customFormat="1" hidden="1" x14ac:dyDescent="0.3">
      <c r="A33" s="15" t="s">
        <v>46</v>
      </c>
      <c r="B33" s="15" t="s">
        <v>65</v>
      </c>
      <c r="C33" s="15">
        <v>5</v>
      </c>
      <c r="D33" s="13"/>
      <c r="E33" s="16"/>
    </row>
    <row r="34" spans="1:5" s="4" customFormat="1" hidden="1" x14ac:dyDescent="0.3">
      <c r="A34" s="15" t="s">
        <v>46</v>
      </c>
      <c r="B34" s="15" t="s">
        <v>64</v>
      </c>
      <c r="C34" s="15">
        <v>5</v>
      </c>
      <c r="D34" s="13"/>
      <c r="E34" s="16"/>
    </row>
    <row r="35" spans="1:5" s="4" customFormat="1" ht="15" hidden="1" thickBot="1" x14ac:dyDescent="0.35">
      <c r="A35" s="17" t="s">
        <v>44</v>
      </c>
      <c r="B35" s="17" t="s">
        <v>63</v>
      </c>
      <c r="C35" s="17">
        <v>5</v>
      </c>
      <c r="D35" s="19"/>
      <c r="E35" s="20"/>
    </row>
    <row r="36" spans="1:5" s="4" customFormat="1" hidden="1" x14ac:dyDescent="0.3">
      <c r="A36" s="10"/>
      <c r="B36" s="10" t="s">
        <v>62</v>
      </c>
      <c r="C36" s="10">
        <f>SUM(C37:C51)</f>
        <v>75</v>
      </c>
      <c r="D36" s="10">
        <f>SUM(D37:D51)</f>
        <v>0</v>
      </c>
      <c r="E36" s="11">
        <f>D36/C36*100</f>
        <v>0</v>
      </c>
    </row>
    <row r="37" spans="1:5" s="4" customFormat="1" hidden="1" x14ac:dyDescent="0.3">
      <c r="A37" s="12" t="s">
        <v>48</v>
      </c>
      <c r="B37" s="21" t="s">
        <v>61</v>
      </c>
      <c r="C37" s="12">
        <v>5</v>
      </c>
      <c r="D37" s="13"/>
      <c r="E37" s="14"/>
    </row>
    <row r="38" spans="1:5" s="4" customFormat="1" hidden="1" x14ac:dyDescent="0.3">
      <c r="A38" s="15" t="s">
        <v>48</v>
      </c>
      <c r="B38" s="15" t="s">
        <v>60</v>
      </c>
      <c r="C38" s="15">
        <v>5</v>
      </c>
      <c r="D38" s="13"/>
      <c r="E38" s="16"/>
    </row>
    <row r="39" spans="1:5" s="4" customFormat="1" hidden="1" x14ac:dyDescent="0.3">
      <c r="A39" s="15" t="s">
        <v>59</v>
      </c>
      <c r="B39" s="15" t="s">
        <v>58</v>
      </c>
      <c r="C39" s="15">
        <v>5</v>
      </c>
      <c r="D39" s="13"/>
      <c r="E39" s="16"/>
    </row>
    <row r="40" spans="1:5" s="4" customFormat="1" hidden="1" x14ac:dyDescent="0.3">
      <c r="A40" s="15" t="s">
        <v>57</v>
      </c>
      <c r="B40" s="15" t="s">
        <v>56</v>
      </c>
      <c r="C40" s="15">
        <v>5</v>
      </c>
      <c r="D40" s="13"/>
      <c r="E40" s="16"/>
    </row>
    <row r="41" spans="1:5" s="4" customFormat="1" hidden="1" x14ac:dyDescent="0.3">
      <c r="A41" s="15" t="s">
        <v>54</v>
      </c>
      <c r="B41" s="15" t="s">
        <v>55</v>
      </c>
      <c r="C41" s="15">
        <v>5</v>
      </c>
      <c r="D41" s="13"/>
      <c r="E41" s="16"/>
    </row>
    <row r="42" spans="1:5" s="4" customFormat="1" hidden="1" x14ac:dyDescent="0.3">
      <c r="A42" s="15" t="s">
        <v>54</v>
      </c>
      <c r="B42" s="15" t="s">
        <v>53</v>
      </c>
      <c r="C42" s="15">
        <v>5</v>
      </c>
      <c r="D42" s="13"/>
      <c r="E42" s="16"/>
    </row>
    <row r="43" spans="1:5" s="4" customFormat="1" hidden="1" x14ac:dyDescent="0.3">
      <c r="A43" s="15" t="s">
        <v>46</v>
      </c>
      <c r="B43" s="15" t="s">
        <v>52</v>
      </c>
      <c r="C43" s="15">
        <v>5</v>
      </c>
      <c r="D43" s="13"/>
      <c r="E43" s="16"/>
    </row>
    <row r="44" spans="1:5" s="4" customFormat="1" hidden="1" x14ac:dyDescent="0.3">
      <c r="A44" s="15" t="s">
        <v>46</v>
      </c>
      <c r="B44" s="15" t="s">
        <v>51</v>
      </c>
      <c r="C44" s="15">
        <v>5</v>
      </c>
      <c r="D44" s="13"/>
      <c r="E44" s="16"/>
    </row>
    <row r="45" spans="1:5" s="4" customFormat="1" hidden="1" x14ac:dyDescent="0.3">
      <c r="A45" s="15" t="s">
        <v>48</v>
      </c>
      <c r="B45" s="22" t="s">
        <v>50</v>
      </c>
      <c r="C45" s="15">
        <v>5</v>
      </c>
      <c r="D45" s="13"/>
      <c r="E45" s="16"/>
    </row>
    <row r="46" spans="1:5" s="4" customFormat="1" hidden="1" x14ac:dyDescent="0.3">
      <c r="A46" s="15" t="s">
        <v>48</v>
      </c>
      <c r="B46" s="22" t="s">
        <v>49</v>
      </c>
      <c r="C46" s="15">
        <v>5</v>
      </c>
      <c r="D46" s="13"/>
      <c r="E46" s="16"/>
    </row>
    <row r="47" spans="1:5" s="4" customFormat="1" hidden="1" x14ac:dyDescent="0.3">
      <c r="A47" s="15" t="s">
        <v>48</v>
      </c>
      <c r="B47" s="22" t="s">
        <v>47</v>
      </c>
      <c r="C47" s="15">
        <v>5</v>
      </c>
      <c r="D47" s="13"/>
      <c r="E47" s="16"/>
    </row>
    <row r="48" spans="1:5" s="4" customFormat="1" hidden="1" x14ac:dyDescent="0.3">
      <c r="A48" s="15" t="s">
        <v>46</v>
      </c>
      <c r="B48" s="15" t="s">
        <v>45</v>
      </c>
      <c r="C48" s="15">
        <v>5</v>
      </c>
      <c r="D48" s="13"/>
      <c r="E48" s="16"/>
    </row>
    <row r="49" spans="1:5" s="4" customFormat="1" hidden="1" x14ac:dyDescent="0.3">
      <c r="A49" s="15" t="s">
        <v>44</v>
      </c>
      <c r="B49" s="15" t="s">
        <v>43</v>
      </c>
      <c r="C49" s="15">
        <v>5</v>
      </c>
      <c r="D49" s="13"/>
      <c r="E49" s="16"/>
    </row>
    <row r="50" spans="1:5" s="4" customFormat="1" hidden="1" x14ac:dyDescent="0.3">
      <c r="A50" s="15" t="s">
        <v>42</v>
      </c>
      <c r="B50" s="15" t="s">
        <v>41</v>
      </c>
      <c r="C50" s="15">
        <v>5</v>
      </c>
      <c r="D50" s="13"/>
      <c r="E50" s="16"/>
    </row>
    <row r="51" spans="1:5" s="4" customFormat="1" ht="15" hidden="1" thickBot="1" x14ac:dyDescent="0.35">
      <c r="A51" s="17" t="s">
        <v>40</v>
      </c>
      <c r="B51" s="17" t="s">
        <v>39</v>
      </c>
      <c r="C51" s="17">
        <v>5</v>
      </c>
      <c r="D51" s="19"/>
      <c r="E51" s="20"/>
    </row>
    <row r="52" spans="1:5" s="4" customFormat="1" hidden="1" x14ac:dyDescent="0.3">
      <c r="A52" s="23"/>
      <c r="B52" s="24" t="s">
        <v>38</v>
      </c>
      <c r="C52" s="23">
        <f>SUM(C53:C66)</f>
        <v>70</v>
      </c>
      <c r="D52" s="23">
        <f>SUM(D53:D66)</f>
        <v>0</v>
      </c>
      <c r="E52" s="25">
        <f>D52/C52*100</f>
        <v>0</v>
      </c>
    </row>
    <row r="53" spans="1:5" s="4" customFormat="1" hidden="1" x14ac:dyDescent="0.3">
      <c r="A53" s="15" t="s">
        <v>24</v>
      </c>
      <c r="B53" s="26" t="s">
        <v>37</v>
      </c>
      <c r="C53" s="15">
        <v>5</v>
      </c>
      <c r="D53" s="13"/>
      <c r="E53" s="16"/>
    </row>
    <row r="54" spans="1:5" s="4" customFormat="1" hidden="1" x14ac:dyDescent="0.3">
      <c r="A54" s="15" t="s">
        <v>24</v>
      </c>
      <c r="B54" s="26" t="s">
        <v>36</v>
      </c>
      <c r="C54" s="15">
        <v>5</v>
      </c>
      <c r="D54" s="13"/>
      <c r="E54" s="16"/>
    </row>
    <row r="55" spans="1:5" s="4" customFormat="1" hidden="1" x14ac:dyDescent="0.3">
      <c r="A55" s="15" t="s">
        <v>24</v>
      </c>
      <c r="B55" s="26" t="s">
        <v>35</v>
      </c>
      <c r="C55" s="15">
        <v>5</v>
      </c>
      <c r="D55" s="13"/>
      <c r="E55" s="16"/>
    </row>
    <row r="56" spans="1:5" s="4" customFormat="1" hidden="1" x14ac:dyDescent="0.3">
      <c r="A56" s="15" t="s">
        <v>24</v>
      </c>
      <c r="B56" s="26" t="s">
        <v>34</v>
      </c>
      <c r="C56" s="15">
        <v>5</v>
      </c>
      <c r="D56" s="13"/>
      <c r="E56" s="16"/>
    </row>
    <row r="57" spans="1:5" s="4" customFormat="1" hidden="1" x14ac:dyDescent="0.3">
      <c r="A57" s="15" t="s">
        <v>24</v>
      </c>
      <c r="B57" s="27" t="s">
        <v>33</v>
      </c>
      <c r="C57" s="15">
        <v>5</v>
      </c>
      <c r="D57" s="13"/>
      <c r="E57" s="16"/>
    </row>
    <row r="58" spans="1:5" s="4" customFormat="1" hidden="1" x14ac:dyDescent="0.3">
      <c r="A58" s="15" t="s">
        <v>24</v>
      </c>
      <c r="B58" s="27" t="s">
        <v>32</v>
      </c>
      <c r="C58" s="15">
        <v>5</v>
      </c>
      <c r="D58" s="13"/>
      <c r="E58" s="16"/>
    </row>
    <row r="59" spans="1:5" s="4" customFormat="1" hidden="1" x14ac:dyDescent="0.3">
      <c r="A59" s="15" t="s">
        <v>24</v>
      </c>
      <c r="B59" s="28" t="s">
        <v>31</v>
      </c>
      <c r="C59" s="15">
        <v>5</v>
      </c>
      <c r="D59" s="13"/>
      <c r="E59" s="16"/>
    </row>
    <row r="60" spans="1:5" s="4" customFormat="1" hidden="1" x14ac:dyDescent="0.3">
      <c r="A60" s="15" t="s">
        <v>24</v>
      </c>
      <c r="B60" s="26" t="s">
        <v>30</v>
      </c>
      <c r="C60" s="15">
        <v>5</v>
      </c>
      <c r="D60" s="13"/>
      <c r="E60" s="16"/>
    </row>
    <row r="61" spans="1:5" s="4" customFormat="1" hidden="1" x14ac:dyDescent="0.3">
      <c r="A61" s="15" t="s">
        <v>24</v>
      </c>
      <c r="B61" s="26" t="s">
        <v>29</v>
      </c>
      <c r="C61" s="15">
        <v>5</v>
      </c>
      <c r="D61" s="13"/>
      <c r="E61" s="16"/>
    </row>
    <row r="62" spans="1:5" s="4" customFormat="1" hidden="1" x14ac:dyDescent="0.3">
      <c r="A62" s="15" t="s">
        <v>24</v>
      </c>
      <c r="B62" s="27" t="s">
        <v>28</v>
      </c>
      <c r="C62" s="15">
        <v>5</v>
      </c>
      <c r="D62" s="13"/>
      <c r="E62" s="16"/>
    </row>
    <row r="63" spans="1:5" s="4" customFormat="1" hidden="1" x14ac:dyDescent="0.3">
      <c r="A63" s="15" t="s">
        <v>24</v>
      </c>
      <c r="B63" s="26" t="s">
        <v>27</v>
      </c>
      <c r="C63" s="15">
        <v>5</v>
      </c>
      <c r="D63" s="13"/>
      <c r="E63" s="16"/>
    </row>
    <row r="64" spans="1:5" s="4" customFormat="1" hidden="1" x14ac:dyDescent="0.3">
      <c r="A64" s="15" t="s">
        <v>24</v>
      </c>
      <c r="B64" s="26" t="s">
        <v>26</v>
      </c>
      <c r="C64" s="15">
        <v>5</v>
      </c>
      <c r="D64" s="13"/>
      <c r="E64" s="16"/>
    </row>
    <row r="65" spans="1:6" s="4" customFormat="1" hidden="1" x14ac:dyDescent="0.3">
      <c r="A65" s="15" t="s">
        <v>24</v>
      </c>
      <c r="B65" s="26" t="s">
        <v>25</v>
      </c>
      <c r="C65" s="15">
        <v>5</v>
      </c>
      <c r="D65" s="13"/>
      <c r="E65" s="16"/>
    </row>
    <row r="66" spans="1:6" s="4" customFormat="1" ht="15" hidden="1" thickBot="1" x14ac:dyDescent="0.35">
      <c r="A66" s="17" t="s">
        <v>24</v>
      </c>
      <c r="B66" s="29" t="s">
        <v>23</v>
      </c>
      <c r="C66" s="17">
        <v>5</v>
      </c>
      <c r="D66" s="19"/>
      <c r="E66" s="20"/>
    </row>
    <row r="67" spans="1:6" x14ac:dyDescent="0.3">
      <c r="A67" s="46"/>
      <c r="B67" s="47" t="s">
        <v>22</v>
      </c>
      <c r="C67" s="46">
        <f>SUM(C68:C72)</f>
        <v>215</v>
      </c>
      <c r="D67" s="46">
        <f>SUM(D68:D72)</f>
        <v>0</v>
      </c>
      <c r="E67" s="48">
        <f t="shared" ref="E67:E79" si="0">D67/C67*100</f>
        <v>0</v>
      </c>
    </row>
    <row r="68" spans="1:6" ht="69.75" customHeight="1" x14ac:dyDescent="0.3">
      <c r="A68" s="33" t="s">
        <v>6</v>
      </c>
      <c r="B68" s="49" t="s">
        <v>100</v>
      </c>
      <c r="C68" s="35">
        <v>60</v>
      </c>
      <c r="D68" s="35"/>
      <c r="E68" s="35">
        <f t="shared" si="0"/>
        <v>0</v>
      </c>
    </row>
    <row r="69" spans="1:6" ht="44.25" customHeight="1" x14ac:dyDescent="0.3">
      <c r="A69" s="33" t="s">
        <v>4</v>
      </c>
      <c r="B69" s="49" t="s">
        <v>101</v>
      </c>
      <c r="C69" s="35">
        <v>30</v>
      </c>
      <c r="D69" s="35"/>
      <c r="E69" s="35">
        <f t="shared" si="0"/>
        <v>0</v>
      </c>
    </row>
    <row r="70" spans="1:6" ht="52.8" x14ac:dyDescent="0.3">
      <c r="A70" s="33" t="s">
        <v>2</v>
      </c>
      <c r="B70" s="49" t="s">
        <v>102</v>
      </c>
      <c r="C70" s="35">
        <v>50</v>
      </c>
      <c r="D70" s="35"/>
      <c r="E70" s="35">
        <f t="shared" si="0"/>
        <v>0</v>
      </c>
    </row>
    <row r="71" spans="1:6" ht="66" x14ac:dyDescent="0.3">
      <c r="A71" s="33" t="s">
        <v>18</v>
      </c>
      <c r="B71" s="49" t="s">
        <v>103</v>
      </c>
      <c r="C71" s="35">
        <v>45</v>
      </c>
      <c r="D71" s="35"/>
      <c r="E71" s="35">
        <f t="shared" si="0"/>
        <v>0</v>
      </c>
    </row>
    <row r="72" spans="1:6" ht="26.4" x14ac:dyDescent="0.3">
      <c r="A72" s="50" t="s">
        <v>17</v>
      </c>
      <c r="B72" s="49" t="s">
        <v>104</v>
      </c>
      <c r="C72" s="35">
        <v>30</v>
      </c>
      <c r="D72" s="35"/>
      <c r="E72" s="35">
        <f t="shared" si="0"/>
        <v>0</v>
      </c>
    </row>
    <row r="73" spans="1:6" x14ac:dyDescent="0.3">
      <c r="A73" s="46"/>
      <c r="B73" s="47" t="s">
        <v>21</v>
      </c>
      <c r="C73" s="46">
        <f>SUM(C74:C78)</f>
        <v>85</v>
      </c>
      <c r="D73" s="46">
        <f>SUM(D74:D78)</f>
        <v>0</v>
      </c>
      <c r="E73" s="48">
        <f t="shared" si="0"/>
        <v>0</v>
      </c>
    </row>
    <row r="74" spans="1:6" ht="57.6" customHeight="1" x14ac:dyDescent="0.3">
      <c r="A74" s="50" t="s">
        <v>16</v>
      </c>
      <c r="B74" s="49" t="s">
        <v>105</v>
      </c>
      <c r="C74" s="35">
        <f>C18+C6+C5+C4</f>
        <v>20</v>
      </c>
      <c r="D74" s="35"/>
      <c r="E74" s="35">
        <f t="shared" si="0"/>
        <v>0</v>
      </c>
    </row>
    <row r="75" spans="1:6" ht="26.4" x14ac:dyDescent="0.3">
      <c r="A75" s="50" t="s">
        <v>15</v>
      </c>
      <c r="B75" s="49" t="s">
        <v>106</v>
      </c>
      <c r="C75" s="35">
        <f>C39+C26+C31</f>
        <v>15</v>
      </c>
      <c r="D75" s="35"/>
      <c r="E75" s="35">
        <f t="shared" si="0"/>
        <v>0</v>
      </c>
    </row>
    <row r="76" spans="1:6" ht="39.6" x14ac:dyDescent="0.3">
      <c r="A76" s="50" t="s">
        <v>14</v>
      </c>
      <c r="B76" s="49" t="s">
        <v>107</v>
      </c>
      <c r="C76" s="35">
        <f>C42+C41+C30</f>
        <v>15</v>
      </c>
      <c r="D76" s="35"/>
      <c r="E76" s="35">
        <f t="shared" si="0"/>
        <v>0</v>
      </c>
    </row>
    <row r="77" spans="1:6" ht="39.6" x14ac:dyDescent="0.3">
      <c r="A77" s="50" t="s">
        <v>13</v>
      </c>
      <c r="B77" s="49" t="s">
        <v>108</v>
      </c>
      <c r="C77" s="35">
        <f>C49+C35+C15</f>
        <v>15</v>
      </c>
      <c r="D77" s="35"/>
      <c r="E77" s="35">
        <f t="shared" si="0"/>
        <v>0</v>
      </c>
    </row>
    <row r="78" spans="1:6" ht="26.4" x14ac:dyDescent="0.3">
      <c r="A78" s="51" t="s">
        <v>12</v>
      </c>
      <c r="B78" s="49" t="s">
        <v>109</v>
      </c>
      <c r="C78" s="35">
        <f>C51+C32+C16+C7</f>
        <v>20</v>
      </c>
      <c r="D78" s="35"/>
      <c r="E78" s="35">
        <f t="shared" si="0"/>
        <v>0</v>
      </c>
    </row>
    <row r="79" spans="1:6" x14ac:dyDescent="0.3">
      <c r="A79" s="35"/>
      <c r="B79" s="62" t="s">
        <v>20</v>
      </c>
      <c r="C79" s="60">
        <f>C67+C73</f>
        <v>300</v>
      </c>
      <c r="D79" s="60">
        <f>D73+D67</f>
        <v>0</v>
      </c>
      <c r="E79" s="53">
        <f t="shared" si="0"/>
        <v>0</v>
      </c>
      <c r="F79" s="3"/>
    </row>
    <row r="80" spans="1:6" ht="53.4" x14ac:dyDescent="0.3">
      <c r="A80" s="8" t="s">
        <v>4</v>
      </c>
      <c r="B80" s="60" t="s">
        <v>19</v>
      </c>
      <c r="C80" s="58" t="s">
        <v>99</v>
      </c>
      <c r="D80" s="35"/>
      <c r="E80" s="35"/>
    </row>
    <row r="81" spans="1:5" ht="24.6" customHeight="1" x14ac:dyDescent="0.3">
      <c r="A81" s="57" t="s">
        <v>6</v>
      </c>
      <c r="B81" s="36" t="s">
        <v>134</v>
      </c>
      <c r="C81" s="34">
        <v>0</v>
      </c>
      <c r="D81" s="35">
        <f>IF(C81=1,100,0)</f>
        <v>0</v>
      </c>
      <c r="E81" s="35">
        <f>+D81/C91*100</f>
        <v>0</v>
      </c>
    </row>
    <row r="82" spans="1:5" x14ac:dyDescent="0.3">
      <c r="A82" s="57" t="s">
        <v>4</v>
      </c>
      <c r="B82" s="36" t="s">
        <v>125</v>
      </c>
      <c r="C82" s="34">
        <v>0</v>
      </c>
      <c r="D82" s="35">
        <f>IF(C82=1,130,0)</f>
        <v>0</v>
      </c>
      <c r="E82" s="35">
        <f>+D82/C91*100</f>
        <v>0</v>
      </c>
    </row>
    <row r="83" spans="1:5" x14ac:dyDescent="0.3">
      <c r="A83" s="57" t="s">
        <v>2</v>
      </c>
      <c r="B83" s="36" t="s">
        <v>139</v>
      </c>
      <c r="C83" s="34">
        <v>0</v>
      </c>
      <c r="D83" s="35">
        <f>IF(C83=1,176,0)</f>
        <v>0</v>
      </c>
      <c r="E83" s="35">
        <f>+D83/C91*100</f>
        <v>0</v>
      </c>
    </row>
    <row r="84" spans="1:5" x14ac:dyDescent="0.3">
      <c r="A84" s="57" t="s">
        <v>18</v>
      </c>
      <c r="B84" s="36" t="s">
        <v>126</v>
      </c>
      <c r="C84" s="34">
        <v>0</v>
      </c>
      <c r="D84" s="35">
        <f>IF(C84=1,44,0)</f>
        <v>0</v>
      </c>
      <c r="E84" s="35">
        <f>+D84/C91*100</f>
        <v>0</v>
      </c>
    </row>
    <row r="85" spans="1:5" x14ac:dyDescent="0.3">
      <c r="A85" s="57" t="s">
        <v>17</v>
      </c>
      <c r="B85" s="36" t="s">
        <v>127</v>
      </c>
      <c r="C85" s="34">
        <v>0</v>
      </c>
      <c r="D85" s="35">
        <f>IF(C85=1,44,0)</f>
        <v>0</v>
      </c>
      <c r="E85" s="35">
        <f>+D85/C91*100</f>
        <v>0</v>
      </c>
    </row>
    <row r="86" spans="1:5" x14ac:dyDescent="0.3">
      <c r="A86" s="57" t="s">
        <v>16</v>
      </c>
      <c r="B86" s="36" t="s">
        <v>140</v>
      </c>
      <c r="C86" s="34">
        <v>0</v>
      </c>
      <c r="D86" s="35">
        <f>IF(C86=1,230,0)</f>
        <v>0</v>
      </c>
      <c r="E86" s="35">
        <f>+D86/C91*100</f>
        <v>0</v>
      </c>
    </row>
    <row r="87" spans="1:5" x14ac:dyDescent="0.3">
      <c r="A87" s="57" t="s">
        <v>15</v>
      </c>
      <c r="B87" s="36" t="s">
        <v>141</v>
      </c>
      <c r="C87" s="34">
        <v>0</v>
      </c>
      <c r="D87" s="35">
        <f>IF(C87=1,44,0)</f>
        <v>0</v>
      </c>
      <c r="E87" s="35">
        <f>+D87/C91*100</f>
        <v>0</v>
      </c>
    </row>
    <row r="88" spans="1:5" x14ac:dyDescent="0.3">
      <c r="A88" s="57" t="s">
        <v>14</v>
      </c>
      <c r="B88" s="36" t="s">
        <v>142</v>
      </c>
      <c r="C88" s="34">
        <v>0</v>
      </c>
      <c r="D88" s="35">
        <f>IF(C88=1,44,0)</f>
        <v>0</v>
      </c>
      <c r="E88" s="35">
        <f>+D88/C91*100</f>
        <v>0</v>
      </c>
    </row>
    <row r="89" spans="1:5" ht="39.6" x14ac:dyDescent="0.3">
      <c r="A89" s="57" t="s">
        <v>13</v>
      </c>
      <c r="B89" s="36" t="s">
        <v>121</v>
      </c>
      <c r="C89" s="34">
        <v>0</v>
      </c>
      <c r="D89" s="35">
        <f>IF(C89=1,100,IF(C89=0.5,50,0))</f>
        <v>0</v>
      </c>
      <c r="E89" s="35">
        <f>+D89/C91*100</f>
        <v>0</v>
      </c>
    </row>
    <row r="90" spans="1:5" ht="36.75" customHeight="1" x14ac:dyDescent="0.3">
      <c r="A90" s="57" t="s">
        <v>12</v>
      </c>
      <c r="B90" s="36" t="s">
        <v>138</v>
      </c>
      <c r="C90" s="34">
        <v>0</v>
      </c>
      <c r="D90" s="35">
        <f>IF(C90=1,88,0)</f>
        <v>0</v>
      </c>
      <c r="E90" s="35">
        <f>+D90/C91*100</f>
        <v>0</v>
      </c>
    </row>
    <row r="91" spans="1:5" x14ac:dyDescent="0.3">
      <c r="A91" s="5"/>
      <c r="B91" s="8" t="s">
        <v>11</v>
      </c>
      <c r="C91" s="64">
        <v>1000</v>
      </c>
      <c r="D91" s="64">
        <f>SUM(D81:D90)</f>
        <v>0</v>
      </c>
      <c r="E91" s="39">
        <f>SUM(E81:E90)</f>
        <v>0</v>
      </c>
    </row>
    <row r="92" spans="1:5" x14ac:dyDescent="0.3">
      <c r="A92" s="5"/>
      <c r="B92" s="8"/>
      <c r="C92" s="31"/>
      <c r="D92" s="38"/>
      <c r="E92" s="39"/>
    </row>
    <row r="93" spans="1:5" x14ac:dyDescent="0.3">
      <c r="A93" s="60" t="s">
        <v>2</v>
      </c>
      <c r="B93" s="60" t="s">
        <v>10</v>
      </c>
      <c r="C93" s="54" t="s">
        <v>9</v>
      </c>
      <c r="D93" s="54" t="s">
        <v>8</v>
      </c>
      <c r="E93" s="54" t="s">
        <v>7</v>
      </c>
    </row>
    <row r="94" spans="1:5" ht="33" customHeight="1" x14ac:dyDescent="0.3">
      <c r="A94" s="33" t="s">
        <v>6</v>
      </c>
      <c r="B94" s="55" t="s">
        <v>5</v>
      </c>
      <c r="C94" s="40">
        <v>100</v>
      </c>
      <c r="D94" s="41"/>
      <c r="E94" s="42">
        <f>+D94/C94*100</f>
        <v>0</v>
      </c>
    </row>
    <row r="95" spans="1:5" ht="67.5" customHeight="1" x14ac:dyDescent="0.3">
      <c r="A95" s="33" t="s">
        <v>4</v>
      </c>
      <c r="B95" s="55" t="s">
        <v>3</v>
      </c>
      <c r="C95" s="43">
        <v>100</v>
      </c>
      <c r="D95" s="41"/>
      <c r="E95" s="42">
        <f t="shared" ref="E95:E96" si="1">+D95/C95*100</f>
        <v>0</v>
      </c>
    </row>
    <row r="96" spans="1:5" ht="42.75" customHeight="1" x14ac:dyDescent="0.3">
      <c r="A96" s="33" t="s">
        <v>2</v>
      </c>
      <c r="B96" s="76" t="s">
        <v>137</v>
      </c>
      <c r="C96" s="43">
        <v>100</v>
      </c>
      <c r="D96" s="41"/>
      <c r="E96" s="42">
        <f t="shared" si="1"/>
        <v>0</v>
      </c>
    </row>
    <row r="97" spans="1:5" x14ac:dyDescent="0.3">
      <c r="A97" s="35"/>
      <c r="B97" s="60" t="s">
        <v>1</v>
      </c>
      <c r="C97" s="60">
        <f>+C94+C95+C96</f>
        <v>300</v>
      </c>
      <c r="D97" s="52">
        <f>+D94+D95+D96</f>
        <v>0</v>
      </c>
      <c r="E97" s="52">
        <f>+D97/C97*100</f>
        <v>0</v>
      </c>
    </row>
    <row r="98" spans="1:5" x14ac:dyDescent="0.3">
      <c r="A98" s="5"/>
      <c r="B98" s="8"/>
      <c r="C98" s="8"/>
      <c r="D98" s="38">
        <v>0</v>
      </c>
      <c r="E98" s="39"/>
    </row>
    <row r="99" spans="1:5" x14ac:dyDescent="0.3">
      <c r="A99" s="44"/>
      <c r="B99" s="46" t="s">
        <v>0</v>
      </c>
      <c r="C99" s="46">
        <f>C91+C79+C97</f>
        <v>1600</v>
      </c>
      <c r="D99" s="44">
        <f>D91+D79+D97</f>
        <v>0</v>
      </c>
      <c r="E99" s="45">
        <f>D99/C99*100</f>
        <v>0</v>
      </c>
    </row>
    <row r="100" spans="1:5" x14ac:dyDescent="0.3">
      <c r="A100" s="2"/>
      <c r="B100" s="2"/>
      <c r="C100" s="2"/>
      <c r="D100" s="2"/>
      <c r="E100" s="2"/>
    </row>
    <row r="101" spans="1:5" x14ac:dyDescent="0.3">
      <c r="A101" s="1"/>
      <c r="B101" s="1"/>
      <c r="C101" s="1"/>
      <c r="D101" s="1"/>
      <c r="E101" s="1"/>
    </row>
    <row r="102" spans="1:5" x14ac:dyDescent="0.3">
      <c r="B102" s="77" t="s">
        <v>133</v>
      </c>
    </row>
  </sheetData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02"/>
  <sheetViews>
    <sheetView topLeftCell="A73" zoomScaleNormal="100" workbookViewId="0">
      <selection activeCell="B89" sqref="B89"/>
    </sheetView>
  </sheetViews>
  <sheetFormatPr defaultRowHeight="14.4" x14ac:dyDescent="0.3"/>
  <cols>
    <col min="1" max="1" width="3.88671875" customWidth="1"/>
    <col min="2" max="2" width="70.5546875" customWidth="1"/>
    <col min="3" max="3" width="15.5546875" customWidth="1"/>
    <col min="4" max="4" width="13.33203125" customWidth="1"/>
    <col min="5" max="5" width="12.109375" customWidth="1"/>
    <col min="7" max="7" width="9.109375" customWidth="1"/>
  </cols>
  <sheetData>
    <row r="1" spans="1:5" x14ac:dyDescent="0.3">
      <c r="A1" s="5"/>
      <c r="B1" s="6" t="s">
        <v>111</v>
      </c>
      <c r="C1" s="5"/>
      <c r="D1" s="5"/>
      <c r="E1" s="5"/>
    </row>
    <row r="2" spans="1:5" x14ac:dyDescent="0.3">
      <c r="A2" s="8" t="s">
        <v>6</v>
      </c>
      <c r="B2" s="61" t="s">
        <v>98</v>
      </c>
      <c r="C2" s="8" t="s">
        <v>9</v>
      </c>
      <c r="D2" s="8" t="s">
        <v>8</v>
      </c>
      <c r="E2" s="8" t="s">
        <v>7</v>
      </c>
    </row>
    <row r="3" spans="1:5" s="4" customFormat="1" hidden="1" x14ac:dyDescent="0.3">
      <c r="A3" s="9"/>
      <c r="B3" s="65" t="s">
        <v>97</v>
      </c>
      <c r="C3" s="65">
        <f>SUM(C4:C20)</f>
        <v>85</v>
      </c>
      <c r="D3" s="65">
        <f>SUM(D4:D20)</f>
        <v>0</v>
      </c>
      <c r="E3" s="66">
        <f>D3/C3*100</f>
        <v>0</v>
      </c>
    </row>
    <row r="4" spans="1:5" s="4" customFormat="1" hidden="1" x14ac:dyDescent="0.3">
      <c r="A4" s="12" t="s">
        <v>81</v>
      </c>
      <c r="B4" s="12" t="s">
        <v>96</v>
      </c>
      <c r="C4" s="12">
        <v>5</v>
      </c>
      <c r="D4" s="13"/>
      <c r="E4" s="14"/>
    </row>
    <row r="5" spans="1:5" s="4" customFormat="1" hidden="1" x14ac:dyDescent="0.3">
      <c r="A5" s="15" t="s">
        <v>81</v>
      </c>
      <c r="B5" s="15" t="s">
        <v>95</v>
      </c>
      <c r="C5" s="15">
        <v>5</v>
      </c>
      <c r="D5" s="13"/>
      <c r="E5" s="16"/>
    </row>
    <row r="6" spans="1:5" s="4" customFormat="1" hidden="1" x14ac:dyDescent="0.3">
      <c r="A6" s="15" t="s">
        <v>81</v>
      </c>
      <c r="B6" s="15" t="s">
        <v>94</v>
      </c>
      <c r="C6" s="15">
        <v>5</v>
      </c>
      <c r="D6" s="13"/>
      <c r="E6" s="16"/>
    </row>
    <row r="7" spans="1:5" s="4" customFormat="1" hidden="1" x14ac:dyDescent="0.3">
      <c r="A7" s="15" t="s">
        <v>40</v>
      </c>
      <c r="B7" s="15" t="s">
        <v>93</v>
      </c>
      <c r="C7" s="15">
        <v>5</v>
      </c>
      <c r="D7" s="13"/>
      <c r="E7" s="16"/>
    </row>
    <row r="8" spans="1:5" s="4" customFormat="1" hidden="1" x14ac:dyDescent="0.3">
      <c r="A8" s="15" t="s">
        <v>24</v>
      </c>
      <c r="B8" s="15" t="s">
        <v>92</v>
      </c>
      <c r="C8" s="15">
        <v>5</v>
      </c>
      <c r="D8" s="13"/>
      <c r="E8" s="16"/>
    </row>
    <row r="9" spans="1:5" s="4" customFormat="1" hidden="1" x14ac:dyDescent="0.3">
      <c r="A9" s="15" t="s">
        <v>24</v>
      </c>
      <c r="B9" s="15" t="s">
        <v>91</v>
      </c>
      <c r="C9" s="15">
        <v>5</v>
      </c>
      <c r="D9" s="13"/>
      <c r="E9" s="16"/>
    </row>
    <row r="10" spans="1:5" s="4" customFormat="1" hidden="1" x14ac:dyDescent="0.3">
      <c r="A10" s="15" t="s">
        <v>57</v>
      </c>
      <c r="B10" s="15" t="s">
        <v>90</v>
      </c>
      <c r="C10" s="15">
        <v>5</v>
      </c>
      <c r="D10" s="13"/>
      <c r="E10" s="16"/>
    </row>
    <row r="11" spans="1:5" s="4" customFormat="1" hidden="1" x14ac:dyDescent="0.3">
      <c r="A11" s="15" t="s">
        <v>57</v>
      </c>
      <c r="B11" s="15" t="s">
        <v>89</v>
      </c>
      <c r="C11" s="15">
        <v>5</v>
      </c>
      <c r="D11" s="13"/>
      <c r="E11" s="16"/>
    </row>
    <row r="12" spans="1:5" s="4" customFormat="1" hidden="1" x14ac:dyDescent="0.3">
      <c r="A12" s="15" t="s">
        <v>86</v>
      </c>
      <c r="B12" s="15" t="s">
        <v>88</v>
      </c>
      <c r="C12" s="15">
        <v>5</v>
      </c>
      <c r="D12" s="13"/>
      <c r="E12" s="16"/>
    </row>
    <row r="13" spans="1:5" s="4" customFormat="1" hidden="1" x14ac:dyDescent="0.3">
      <c r="A13" s="15" t="s">
        <v>57</v>
      </c>
      <c r="B13" s="15" t="s">
        <v>87</v>
      </c>
      <c r="C13" s="15">
        <v>5</v>
      </c>
      <c r="D13" s="13"/>
      <c r="E13" s="16"/>
    </row>
    <row r="14" spans="1:5" s="4" customFormat="1" hidden="1" x14ac:dyDescent="0.3">
      <c r="A14" s="15" t="s">
        <v>86</v>
      </c>
      <c r="B14" s="15" t="s">
        <v>85</v>
      </c>
      <c r="C14" s="15">
        <v>5</v>
      </c>
      <c r="D14" s="13"/>
      <c r="E14" s="16"/>
    </row>
    <row r="15" spans="1:5" s="4" customFormat="1" hidden="1" x14ac:dyDescent="0.3">
      <c r="A15" s="15" t="s">
        <v>44</v>
      </c>
      <c r="B15" s="15" t="s">
        <v>84</v>
      </c>
      <c r="C15" s="15">
        <v>5</v>
      </c>
      <c r="D15" s="13"/>
      <c r="E15" s="16"/>
    </row>
    <row r="16" spans="1:5" s="4" customFormat="1" hidden="1" x14ac:dyDescent="0.3">
      <c r="A16" s="15" t="s">
        <v>40</v>
      </c>
      <c r="B16" s="15" t="s">
        <v>83</v>
      </c>
      <c r="C16" s="15">
        <v>5</v>
      </c>
      <c r="D16" s="13"/>
      <c r="E16" s="16"/>
    </row>
    <row r="17" spans="1:5" s="4" customFormat="1" hidden="1" x14ac:dyDescent="0.3">
      <c r="A17" s="15" t="s">
        <v>46</v>
      </c>
      <c r="B17" s="15" t="s">
        <v>82</v>
      </c>
      <c r="C17" s="15">
        <v>5</v>
      </c>
      <c r="D17" s="13"/>
      <c r="E17" s="16"/>
    </row>
    <row r="18" spans="1:5" s="4" customFormat="1" hidden="1" x14ac:dyDescent="0.3">
      <c r="A18" s="15" t="s">
        <v>81</v>
      </c>
      <c r="B18" s="15" t="s">
        <v>80</v>
      </c>
      <c r="C18" s="15">
        <v>5</v>
      </c>
      <c r="D18" s="13"/>
      <c r="E18" s="16"/>
    </row>
    <row r="19" spans="1:5" s="4" customFormat="1" hidden="1" x14ac:dyDescent="0.3">
      <c r="A19" s="15" t="s">
        <v>46</v>
      </c>
      <c r="B19" s="15" t="s">
        <v>79</v>
      </c>
      <c r="C19" s="15">
        <v>5</v>
      </c>
      <c r="D19" s="13"/>
      <c r="E19" s="16"/>
    </row>
    <row r="20" spans="1:5" s="4" customFormat="1" ht="15" hidden="1" thickBot="1" x14ac:dyDescent="0.35">
      <c r="A20" s="17" t="s">
        <v>48</v>
      </c>
      <c r="B20" s="17" t="s">
        <v>78</v>
      </c>
      <c r="C20" s="17">
        <v>5</v>
      </c>
      <c r="D20" s="19"/>
      <c r="E20" s="20"/>
    </row>
    <row r="21" spans="1:5" s="4" customFormat="1" hidden="1" x14ac:dyDescent="0.3">
      <c r="A21" s="65"/>
      <c r="B21" s="65" t="s">
        <v>77</v>
      </c>
      <c r="C21" s="65">
        <f>SUM(C22:C35)</f>
        <v>70</v>
      </c>
      <c r="D21" s="65">
        <f>SUM(D22:D35)</f>
        <v>0</v>
      </c>
      <c r="E21" s="66">
        <f>D21/C21*100</f>
        <v>0</v>
      </c>
    </row>
    <row r="22" spans="1:5" s="4" customFormat="1" hidden="1" x14ac:dyDescent="0.3">
      <c r="A22" s="12" t="s">
        <v>42</v>
      </c>
      <c r="B22" s="12" t="s">
        <v>76</v>
      </c>
      <c r="C22" s="12">
        <v>5</v>
      </c>
      <c r="D22" s="13"/>
      <c r="E22" s="14"/>
    </row>
    <row r="23" spans="1:5" s="4" customFormat="1" hidden="1" x14ac:dyDescent="0.3">
      <c r="A23" s="15" t="s">
        <v>42</v>
      </c>
      <c r="B23" s="15" t="s">
        <v>75</v>
      </c>
      <c r="C23" s="15">
        <v>5</v>
      </c>
      <c r="D23" s="13"/>
      <c r="E23" s="16"/>
    </row>
    <row r="24" spans="1:5" s="4" customFormat="1" hidden="1" x14ac:dyDescent="0.3">
      <c r="A24" s="15" t="s">
        <v>57</v>
      </c>
      <c r="B24" s="15" t="s">
        <v>74</v>
      </c>
      <c r="C24" s="15">
        <v>5</v>
      </c>
      <c r="D24" s="13"/>
      <c r="E24" s="16"/>
    </row>
    <row r="25" spans="1:5" s="4" customFormat="1" hidden="1" x14ac:dyDescent="0.3">
      <c r="A25" s="15" t="s">
        <v>42</v>
      </c>
      <c r="B25" s="15" t="s">
        <v>73</v>
      </c>
      <c r="C25" s="15">
        <v>5</v>
      </c>
      <c r="D25" s="13"/>
      <c r="E25" s="16"/>
    </row>
    <row r="26" spans="1:5" s="4" customFormat="1" hidden="1" x14ac:dyDescent="0.3">
      <c r="A26" s="15" t="s">
        <v>59</v>
      </c>
      <c r="B26" s="15" t="s">
        <v>72</v>
      </c>
      <c r="C26" s="15">
        <v>5</v>
      </c>
      <c r="D26" s="13"/>
      <c r="E26" s="16"/>
    </row>
    <row r="27" spans="1:5" s="4" customFormat="1" hidden="1" x14ac:dyDescent="0.3">
      <c r="A27" s="15" t="s">
        <v>46</v>
      </c>
      <c r="B27" s="15" t="s">
        <v>71</v>
      </c>
      <c r="C27" s="15">
        <v>5</v>
      </c>
      <c r="D27" s="13"/>
      <c r="E27" s="16"/>
    </row>
    <row r="28" spans="1:5" s="4" customFormat="1" hidden="1" x14ac:dyDescent="0.3">
      <c r="A28" s="15" t="s">
        <v>46</v>
      </c>
      <c r="B28" s="15" t="s">
        <v>70</v>
      </c>
      <c r="C28" s="15">
        <v>5</v>
      </c>
      <c r="D28" s="13"/>
      <c r="E28" s="16"/>
    </row>
    <row r="29" spans="1:5" s="4" customFormat="1" hidden="1" x14ac:dyDescent="0.3">
      <c r="A29" s="15" t="s">
        <v>46</v>
      </c>
      <c r="B29" s="15" t="s">
        <v>69</v>
      </c>
      <c r="C29" s="15">
        <v>5</v>
      </c>
      <c r="D29" s="13"/>
      <c r="E29" s="16"/>
    </row>
    <row r="30" spans="1:5" s="4" customFormat="1" hidden="1" x14ac:dyDescent="0.3">
      <c r="A30" s="15" t="s">
        <v>54</v>
      </c>
      <c r="B30" s="15" t="s">
        <v>68</v>
      </c>
      <c r="C30" s="15">
        <v>5</v>
      </c>
      <c r="D30" s="13"/>
      <c r="E30" s="16"/>
    </row>
    <row r="31" spans="1:5" s="4" customFormat="1" hidden="1" x14ac:dyDescent="0.3">
      <c r="A31" s="15" t="s">
        <v>59</v>
      </c>
      <c r="B31" s="15" t="s">
        <v>67</v>
      </c>
      <c r="C31" s="15">
        <v>5</v>
      </c>
      <c r="D31" s="13"/>
      <c r="E31" s="16"/>
    </row>
    <row r="32" spans="1:5" s="4" customFormat="1" hidden="1" x14ac:dyDescent="0.3">
      <c r="A32" s="15" t="s">
        <v>40</v>
      </c>
      <c r="B32" s="15" t="s">
        <v>66</v>
      </c>
      <c r="C32" s="15">
        <v>5</v>
      </c>
      <c r="D32" s="13"/>
      <c r="E32" s="16"/>
    </row>
    <row r="33" spans="1:5" s="4" customFormat="1" hidden="1" x14ac:dyDescent="0.3">
      <c r="A33" s="15" t="s">
        <v>46</v>
      </c>
      <c r="B33" s="15" t="s">
        <v>65</v>
      </c>
      <c r="C33" s="15">
        <v>5</v>
      </c>
      <c r="D33" s="13"/>
      <c r="E33" s="16"/>
    </row>
    <row r="34" spans="1:5" s="4" customFormat="1" hidden="1" x14ac:dyDescent="0.3">
      <c r="A34" s="15" t="s">
        <v>46</v>
      </c>
      <c r="B34" s="15" t="s">
        <v>64</v>
      </c>
      <c r="C34" s="15">
        <v>5</v>
      </c>
      <c r="D34" s="13"/>
      <c r="E34" s="16"/>
    </row>
    <row r="35" spans="1:5" s="4" customFormat="1" ht="15" hidden="1" thickBot="1" x14ac:dyDescent="0.35">
      <c r="A35" s="17" t="s">
        <v>44</v>
      </c>
      <c r="B35" s="17" t="s">
        <v>63</v>
      </c>
      <c r="C35" s="17">
        <v>5</v>
      </c>
      <c r="D35" s="19"/>
      <c r="E35" s="20"/>
    </row>
    <row r="36" spans="1:5" s="4" customFormat="1" hidden="1" x14ac:dyDescent="0.3">
      <c r="A36" s="65"/>
      <c r="B36" s="65" t="s">
        <v>62</v>
      </c>
      <c r="C36" s="65">
        <f>SUM(C37:C51)</f>
        <v>75</v>
      </c>
      <c r="D36" s="65">
        <f>SUM(D37:D51)</f>
        <v>0</v>
      </c>
      <c r="E36" s="66">
        <f>D36/C36*100</f>
        <v>0</v>
      </c>
    </row>
    <row r="37" spans="1:5" s="4" customFormat="1" hidden="1" x14ac:dyDescent="0.3">
      <c r="A37" s="12" t="s">
        <v>48</v>
      </c>
      <c r="B37" s="12" t="s">
        <v>61</v>
      </c>
      <c r="C37" s="12">
        <v>5</v>
      </c>
      <c r="D37" s="13"/>
      <c r="E37" s="14"/>
    </row>
    <row r="38" spans="1:5" s="4" customFormat="1" hidden="1" x14ac:dyDescent="0.3">
      <c r="A38" s="15" t="s">
        <v>48</v>
      </c>
      <c r="B38" s="15" t="s">
        <v>60</v>
      </c>
      <c r="C38" s="15">
        <v>5</v>
      </c>
      <c r="D38" s="13"/>
      <c r="E38" s="16"/>
    </row>
    <row r="39" spans="1:5" s="4" customFormat="1" hidden="1" x14ac:dyDescent="0.3">
      <c r="A39" s="15" t="s">
        <v>59</v>
      </c>
      <c r="B39" s="15" t="s">
        <v>58</v>
      </c>
      <c r="C39" s="15">
        <v>5</v>
      </c>
      <c r="D39" s="13"/>
      <c r="E39" s="16"/>
    </row>
    <row r="40" spans="1:5" s="4" customFormat="1" hidden="1" x14ac:dyDescent="0.3">
      <c r="A40" s="15" t="s">
        <v>57</v>
      </c>
      <c r="B40" s="15" t="s">
        <v>56</v>
      </c>
      <c r="C40" s="15">
        <v>5</v>
      </c>
      <c r="D40" s="13"/>
      <c r="E40" s="16"/>
    </row>
    <row r="41" spans="1:5" s="4" customFormat="1" hidden="1" x14ac:dyDescent="0.3">
      <c r="A41" s="15" t="s">
        <v>54</v>
      </c>
      <c r="B41" s="15" t="s">
        <v>55</v>
      </c>
      <c r="C41" s="15">
        <v>5</v>
      </c>
      <c r="D41" s="13"/>
      <c r="E41" s="16"/>
    </row>
    <row r="42" spans="1:5" s="4" customFormat="1" hidden="1" x14ac:dyDescent="0.3">
      <c r="A42" s="15" t="s">
        <v>54</v>
      </c>
      <c r="B42" s="15" t="s">
        <v>53</v>
      </c>
      <c r="C42" s="15">
        <v>5</v>
      </c>
      <c r="D42" s="13"/>
      <c r="E42" s="16"/>
    </row>
    <row r="43" spans="1:5" s="4" customFormat="1" hidden="1" x14ac:dyDescent="0.3">
      <c r="A43" s="15" t="s">
        <v>46</v>
      </c>
      <c r="B43" s="15" t="s">
        <v>52</v>
      </c>
      <c r="C43" s="15">
        <v>5</v>
      </c>
      <c r="D43" s="13"/>
      <c r="E43" s="16"/>
    </row>
    <row r="44" spans="1:5" s="4" customFormat="1" hidden="1" x14ac:dyDescent="0.3">
      <c r="A44" s="15" t="s">
        <v>46</v>
      </c>
      <c r="B44" s="15" t="s">
        <v>51</v>
      </c>
      <c r="C44" s="15">
        <v>5</v>
      </c>
      <c r="D44" s="13"/>
      <c r="E44" s="16"/>
    </row>
    <row r="45" spans="1:5" s="4" customFormat="1" hidden="1" x14ac:dyDescent="0.3">
      <c r="A45" s="15" t="s">
        <v>48</v>
      </c>
      <c r="B45" s="15" t="s">
        <v>50</v>
      </c>
      <c r="C45" s="15">
        <v>5</v>
      </c>
      <c r="D45" s="13"/>
      <c r="E45" s="16"/>
    </row>
    <row r="46" spans="1:5" s="4" customFormat="1" hidden="1" x14ac:dyDescent="0.3">
      <c r="A46" s="15" t="s">
        <v>48</v>
      </c>
      <c r="B46" s="15" t="s">
        <v>49</v>
      </c>
      <c r="C46" s="15">
        <v>5</v>
      </c>
      <c r="D46" s="13"/>
      <c r="E46" s="16"/>
    </row>
    <row r="47" spans="1:5" s="4" customFormat="1" hidden="1" x14ac:dyDescent="0.3">
      <c r="A47" s="15" t="s">
        <v>48</v>
      </c>
      <c r="B47" s="15" t="s">
        <v>47</v>
      </c>
      <c r="C47" s="15">
        <v>5</v>
      </c>
      <c r="D47" s="13"/>
      <c r="E47" s="16"/>
    </row>
    <row r="48" spans="1:5" s="4" customFormat="1" hidden="1" x14ac:dyDescent="0.3">
      <c r="A48" s="15" t="s">
        <v>46</v>
      </c>
      <c r="B48" s="15" t="s">
        <v>45</v>
      </c>
      <c r="C48" s="15">
        <v>5</v>
      </c>
      <c r="D48" s="13"/>
      <c r="E48" s="16"/>
    </row>
    <row r="49" spans="1:5" s="4" customFormat="1" hidden="1" x14ac:dyDescent="0.3">
      <c r="A49" s="15" t="s">
        <v>44</v>
      </c>
      <c r="B49" s="15" t="s">
        <v>43</v>
      </c>
      <c r="C49" s="15">
        <v>5</v>
      </c>
      <c r="D49" s="13"/>
      <c r="E49" s="16"/>
    </row>
    <row r="50" spans="1:5" s="4" customFormat="1" hidden="1" x14ac:dyDescent="0.3">
      <c r="A50" s="15" t="s">
        <v>42</v>
      </c>
      <c r="B50" s="15" t="s">
        <v>41</v>
      </c>
      <c r="C50" s="15">
        <v>5</v>
      </c>
      <c r="D50" s="13"/>
      <c r="E50" s="16"/>
    </row>
    <row r="51" spans="1:5" s="4" customFormat="1" ht="15" hidden="1" thickBot="1" x14ac:dyDescent="0.35">
      <c r="A51" s="17" t="s">
        <v>40</v>
      </c>
      <c r="B51" s="17" t="s">
        <v>39</v>
      </c>
      <c r="C51" s="17">
        <v>5</v>
      </c>
      <c r="D51" s="19"/>
      <c r="E51" s="20"/>
    </row>
    <row r="52" spans="1:5" s="4" customFormat="1" hidden="1" x14ac:dyDescent="0.3">
      <c r="A52" s="67"/>
      <c r="B52" s="68" t="s">
        <v>38</v>
      </c>
      <c r="C52" s="67">
        <f>SUM(C53:C66)</f>
        <v>70</v>
      </c>
      <c r="D52" s="67">
        <f>SUM(D53:D66)</f>
        <v>0</v>
      </c>
      <c r="E52" s="69">
        <f>D52/C52*100</f>
        <v>0</v>
      </c>
    </row>
    <row r="53" spans="1:5" s="4" customFormat="1" hidden="1" x14ac:dyDescent="0.3">
      <c r="A53" s="15" t="s">
        <v>24</v>
      </c>
      <c r="B53" s="26" t="s">
        <v>37</v>
      </c>
      <c r="C53" s="15">
        <v>5</v>
      </c>
      <c r="D53" s="13"/>
      <c r="E53" s="16"/>
    </row>
    <row r="54" spans="1:5" s="4" customFormat="1" hidden="1" x14ac:dyDescent="0.3">
      <c r="A54" s="15" t="s">
        <v>24</v>
      </c>
      <c r="B54" s="26" t="s">
        <v>36</v>
      </c>
      <c r="C54" s="15">
        <v>5</v>
      </c>
      <c r="D54" s="13"/>
      <c r="E54" s="16"/>
    </row>
    <row r="55" spans="1:5" s="4" customFormat="1" hidden="1" x14ac:dyDescent="0.3">
      <c r="A55" s="15" t="s">
        <v>24</v>
      </c>
      <c r="B55" s="26" t="s">
        <v>35</v>
      </c>
      <c r="C55" s="15">
        <v>5</v>
      </c>
      <c r="D55" s="13"/>
      <c r="E55" s="16"/>
    </row>
    <row r="56" spans="1:5" s="4" customFormat="1" hidden="1" x14ac:dyDescent="0.3">
      <c r="A56" s="15" t="s">
        <v>24</v>
      </c>
      <c r="B56" s="26" t="s">
        <v>34</v>
      </c>
      <c r="C56" s="15">
        <v>5</v>
      </c>
      <c r="D56" s="13"/>
      <c r="E56" s="16"/>
    </row>
    <row r="57" spans="1:5" s="4" customFormat="1" hidden="1" x14ac:dyDescent="0.3">
      <c r="A57" s="15" t="s">
        <v>24</v>
      </c>
      <c r="B57" s="27" t="s">
        <v>33</v>
      </c>
      <c r="C57" s="15">
        <v>5</v>
      </c>
      <c r="D57" s="13"/>
      <c r="E57" s="16"/>
    </row>
    <row r="58" spans="1:5" s="4" customFormat="1" hidden="1" x14ac:dyDescent="0.3">
      <c r="A58" s="15" t="s">
        <v>24</v>
      </c>
      <c r="B58" s="27" t="s">
        <v>32</v>
      </c>
      <c r="C58" s="15">
        <v>5</v>
      </c>
      <c r="D58" s="13"/>
      <c r="E58" s="16"/>
    </row>
    <row r="59" spans="1:5" s="4" customFormat="1" hidden="1" x14ac:dyDescent="0.3">
      <c r="A59" s="15" t="s">
        <v>24</v>
      </c>
      <c r="B59" s="28" t="s">
        <v>31</v>
      </c>
      <c r="C59" s="15">
        <v>5</v>
      </c>
      <c r="D59" s="13"/>
      <c r="E59" s="16"/>
    </row>
    <row r="60" spans="1:5" s="4" customFormat="1" hidden="1" x14ac:dyDescent="0.3">
      <c r="A60" s="15" t="s">
        <v>24</v>
      </c>
      <c r="B60" s="26" t="s">
        <v>30</v>
      </c>
      <c r="C60" s="15">
        <v>5</v>
      </c>
      <c r="D60" s="13"/>
      <c r="E60" s="16"/>
    </row>
    <row r="61" spans="1:5" s="4" customFormat="1" hidden="1" x14ac:dyDescent="0.3">
      <c r="A61" s="15" t="s">
        <v>24</v>
      </c>
      <c r="B61" s="26" t="s">
        <v>29</v>
      </c>
      <c r="C61" s="15">
        <v>5</v>
      </c>
      <c r="D61" s="13"/>
      <c r="E61" s="16"/>
    </row>
    <row r="62" spans="1:5" s="4" customFormat="1" hidden="1" x14ac:dyDescent="0.3">
      <c r="A62" s="15" t="s">
        <v>24</v>
      </c>
      <c r="B62" s="27" t="s">
        <v>28</v>
      </c>
      <c r="C62" s="15">
        <v>5</v>
      </c>
      <c r="D62" s="13"/>
      <c r="E62" s="16"/>
    </row>
    <row r="63" spans="1:5" s="4" customFormat="1" hidden="1" x14ac:dyDescent="0.3">
      <c r="A63" s="15" t="s">
        <v>24</v>
      </c>
      <c r="B63" s="26" t="s">
        <v>27</v>
      </c>
      <c r="C63" s="15">
        <v>5</v>
      </c>
      <c r="D63" s="13"/>
      <c r="E63" s="16"/>
    </row>
    <row r="64" spans="1:5" s="4" customFormat="1" hidden="1" x14ac:dyDescent="0.3">
      <c r="A64" s="15" t="s">
        <v>24</v>
      </c>
      <c r="B64" s="26" t="s">
        <v>26</v>
      </c>
      <c r="C64" s="15">
        <v>5</v>
      </c>
      <c r="D64" s="13"/>
      <c r="E64" s="16"/>
    </row>
    <row r="65" spans="1:6" s="4" customFormat="1" hidden="1" x14ac:dyDescent="0.3">
      <c r="A65" s="15" t="s">
        <v>24</v>
      </c>
      <c r="B65" s="26" t="s">
        <v>25</v>
      </c>
      <c r="C65" s="15">
        <v>5</v>
      </c>
      <c r="D65" s="13"/>
      <c r="E65" s="16"/>
    </row>
    <row r="66" spans="1:6" s="4" customFormat="1" ht="15" hidden="1" thickBot="1" x14ac:dyDescent="0.35">
      <c r="A66" s="17" t="s">
        <v>24</v>
      </c>
      <c r="B66" s="29" t="s">
        <v>23</v>
      </c>
      <c r="C66" s="17">
        <v>5</v>
      </c>
      <c r="D66" s="19"/>
      <c r="E66" s="20"/>
    </row>
    <row r="67" spans="1:6" x14ac:dyDescent="0.3">
      <c r="A67" s="46"/>
      <c r="B67" s="47" t="s">
        <v>22</v>
      </c>
      <c r="C67" s="46">
        <f>SUM(C68:C72)</f>
        <v>215</v>
      </c>
      <c r="D67" s="46">
        <f>SUM(D68:D72)</f>
        <v>0</v>
      </c>
      <c r="E67" s="48">
        <f t="shared" ref="E67:E79" si="0">D67/C67*100</f>
        <v>0</v>
      </c>
    </row>
    <row r="68" spans="1:6" ht="69.75" customHeight="1" x14ac:dyDescent="0.3">
      <c r="A68" s="33" t="s">
        <v>6</v>
      </c>
      <c r="B68" s="49" t="s">
        <v>100</v>
      </c>
      <c r="C68" s="35">
        <v>60</v>
      </c>
      <c r="D68" s="35"/>
      <c r="E68" s="35">
        <f t="shared" si="0"/>
        <v>0</v>
      </c>
    </row>
    <row r="69" spans="1:6" ht="44.25" customHeight="1" x14ac:dyDescent="0.3">
      <c r="A69" s="33" t="s">
        <v>4</v>
      </c>
      <c r="B69" s="49" t="s">
        <v>101</v>
      </c>
      <c r="C69" s="35">
        <v>30</v>
      </c>
      <c r="D69" s="35"/>
      <c r="E69" s="35">
        <f t="shared" si="0"/>
        <v>0</v>
      </c>
    </row>
    <row r="70" spans="1:6" ht="52.8" x14ac:dyDescent="0.3">
      <c r="A70" s="33" t="s">
        <v>2</v>
      </c>
      <c r="B70" s="49" t="s">
        <v>102</v>
      </c>
      <c r="C70" s="35">
        <v>50</v>
      </c>
      <c r="D70" s="35"/>
      <c r="E70" s="35">
        <f t="shared" si="0"/>
        <v>0</v>
      </c>
    </row>
    <row r="71" spans="1:6" ht="66" x14ac:dyDescent="0.3">
      <c r="A71" s="33" t="s">
        <v>18</v>
      </c>
      <c r="B71" s="49" t="s">
        <v>103</v>
      </c>
      <c r="C71" s="35">
        <v>45</v>
      </c>
      <c r="D71" s="35"/>
      <c r="E71" s="35">
        <f t="shared" si="0"/>
        <v>0</v>
      </c>
    </row>
    <row r="72" spans="1:6" ht="26.4" x14ac:dyDescent="0.3">
      <c r="A72" s="50" t="s">
        <v>17</v>
      </c>
      <c r="B72" s="49" t="s">
        <v>104</v>
      </c>
      <c r="C72" s="35">
        <v>30</v>
      </c>
      <c r="D72" s="35"/>
      <c r="E72" s="35">
        <f t="shared" si="0"/>
        <v>0</v>
      </c>
    </row>
    <row r="73" spans="1:6" x14ac:dyDescent="0.3">
      <c r="A73" s="46"/>
      <c r="B73" s="47" t="s">
        <v>21</v>
      </c>
      <c r="C73" s="46">
        <f>SUM(C74:C78)</f>
        <v>85</v>
      </c>
      <c r="D73" s="46">
        <f>SUM(D74:D78)</f>
        <v>0</v>
      </c>
      <c r="E73" s="48">
        <f t="shared" si="0"/>
        <v>0</v>
      </c>
    </row>
    <row r="74" spans="1:6" ht="57.6" customHeight="1" x14ac:dyDescent="0.3">
      <c r="A74" s="50" t="s">
        <v>16</v>
      </c>
      <c r="B74" s="49" t="s">
        <v>105</v>
      </c>
      <c r="C74" s="35">
        <f>C18+C6+C5+C4</f>
        <v>20</v>
      </c>
      <c r="D74" s="35"/>
      <c r="E74" s="35">
        <f t="shared" si="0"/>
        <v>0</v>
      </c>
    </row>
    <row r="75" spans="1:6" ht="26.4" x14ac:dyDescent="0.3">
      <c r="A75" s="50" t="s">
        <v>15</v>
      </c>
      <c r="B75" s="49" t="s">
        <v>106</v>
      </c>
      <c r="C75" s="35">
        <f>C39+C26+C31</f>
        <v>15</v>
      </c>
      <c r="D75" s="35"/>
      <c r="E75" s="35">
        <f t="shared" si="0"/>
        <v>0</v>
      </c>
    </row>
    <row r="76" spans="1:6" ht="39.6" x14ac:dyDescent="0.3">
      <c r="A76" s="50" t="s">
        <v>14</v>
      </c>
      <c r="B76" s="49" t="s">
        <v>107</v>
      </c>
      <c r="C76" s="35">
        <f>C42+C41+C30</f>
        <v>15</v>
      </c>
      <c r="D76" s="35"/>
      <c r="E76" s="35">
        <f t="shared" si="0"/>
        <v>0</v>
      </c>
    </row>
    <row r="77" spans="1:6" ht="39.6" x14ac:dyDescent="0.3">
      <c r="A77" s="50" t="s">
        <v>13</v>
      </c>
      <c r="B77" s="49" t="s">
        <v>108</v>
      </c>
      <c r="C77" s="35">
        <f>C49+C35+C15</f>
        <v>15</v>
      </c>
      <c r="D77" s="35"/>
      <c r="E77" s="35">
        <f t="shared" si="0"/>
        <v>0</v>
      </c>
    </row>
    <row r="78" spans="1:6" ht="26.4" x14ac:dyDescent="0.3">
      <c r="A78" s="51" t="s">
        <v>12</v>
      </c>
      <c r="B78" s="49" t="s">
        <v>109</v>
      </c>
      <c r="C78" s="35">
        <f>C51+C32+C16+C7</f>
        <v>20</v>
      </c>
      <c r="D78" s="35"/>
      <c r="E78" s="35">
        <f t="shared" si="0"/>
        <v>0</v>
      </c>
    </row>
    <row r="79" spans="1:6" x14ac:dyDescent="0.3">
      <c r="A79" s="35"/>
      <c r="B79" s="62" t="s">
        <v>20</v>
      </c>
      <c r="C79" s="60">
        <f>C67+C73</f>
        <v>300</v>
      </c>
      <c r="D79" s="60">
        <f>D73+D67</f>
        <v>0</v>
      </c>
      <c r="E79" s="63">
        <f t="shared" si="0"/>
        <v>0</v>
      </c>
      <c r="F79" s="3"/>
    </row>
    <row r="80" spans="1:6" ht="53.4" x14ac:dyDescent="0.3">
      <c r="A80" s="8" t="s">
        <v>4</v>
      </c>
      <c r="B80" s="8" t="s">
        <v>19</v>
      </c>
      <c r="C80" s="32" t="s">
        <v>99</v>
      </c>
      <c r="D80" s="5"/>
      <c r="E80" s="5"/>
    </row>
    <row r="81" spans="1:5" ht="24.6" customHeight="1" x14ac:dyDescent="0.3">
      <c r="A81" s="33" t="s">
        <v>6</v>
      </c>
      <c r="B81" s="36" t="s">
        <v>134</v>
      </c>
      <c r="C81" s="34">
        <v>0</v>
      </c>
      <c r="D81" s="35">
        <f>IF(C81=1,100,0)</f>
        <v>0</v>
      </c>
      <c r="E81" s="35">
        <f>+D81/C91*100</f>
        <v>0</v>
      </c>
    </row>
    <row r="82" spans="1:5" x14ac:dyDescent="0.3">
      <c r="A82" s="33" t="s">
        <v>4</v>
      </c>
      <c r="B82" s="70" t="s">
        <v>122</v>
      </c>
      <c r="C82" s="34">
        <v>0</v>
      </c>
      <c r="D82" s="35">
        <f>IF(C82=1,130,0)</f>
        <v>0</v>
      </c>
      <c r="E82" s="35">
        <f>+D82/C91*100</f>
        <v>0</v>
      </c>
    </row>
    <row r="83" spans="1:5" x14ac:dyDescent="0.3">
      <c r="A83" s="33" t="s">
        <v>2</v>
      </c>
      <c r="B83" s="70" t="s">
        <v>143</v>
      </c>
      <c r="C83" s="34">
        <v>0</v>
      </c>
      <c r="D83" s="35">
        <f>IF(C83=1,176,0)</f>
        <v>0</v>
      </c>
      <c r="E83" s="35">
        <f>+D83/C91*100</f>
        <v>0</v>
      </c>
    </row>
    <row r="84" spans="1:5" x14ac:dyDescent="0.3">
      <c r="A84" s="33" t="s">
        <v>18</v>
      </c>
      <c r="B84" s="70" t="s">
        <v>123</v>
      </c>
      <c r="C84" s="34">
        <v>0</v>
      </c>
      <c r="D84" s="35">
        <f>IF(C84=1,44,0)</f>
        <v>0</v>
      </c>
      <c r="E84" s="35">
        <f>+D84/C91*100</f>
        <v>0</v>
      </c>
    </row>
    <row r="85" spans="1:5" x14ac:dyDescent="0.3">
      <c r="A85" s="33" t="s">
        <v>17</v>
      </c>
      <c r="B85" s="70" t="s">
        <v>124</v>
      </c>
      <c r="C85" s="34">
        <v>0</v>
      </c>
      <c r="D85" s="35">
        <f>IF(C85=1,44,0)</f>
        <v>0</v>
      </c>
      <c r="E85" s="35">
        <f>+D85/C91*100</f>
        <v>0</v>
      </c>
    </row>
    <row r="86" spans="1:5" x14ac:dyDescent="0.3">
      <c r="A86" s="33" t="s">
        <v>16</v>
      </c>
      <c r="B86" s="70" t="s">
        <v>144</v>
      </c>
      <c r="C86" s="34">
        <v>0</v>
      </c>
      <c r="D86" s="35">
        <f>IF(C86=1,230,0)</f>
        <v>0</v>
      </c>
      <c r="E86" s="35">
        <f>+D86/C91*100</f>
        <v>0</v>
      </c>
    </row>
    <row r="87" spans="1:5" x14ac:dyDescent="0.3">
      <c r="A87" s="33" t="s">
        <v>15</v>
      </c>
      <c r="B87" s="70" t="s">
        <v>141</v>
      </c>
      <c r="C87" s="34">
        <v>0</v>
      </c>
      <c r="D87" s="35">
        <f>IF(C87=1,44,0)</f>
        <v>0</v>
      </c>
      <c r="E87" s="35">
        <f>+D87/C91*100</f>
        <v>0</v>
      </c>
    </row>
    <row r="88" spans="1:5" x14ac:dyDescent="0.3">
      <c r="A88" s="33" t="s">
        <v>14</v>
      </c>
      <c r="B88" s="70" t="s">
        <v>145</v>
      </c>
      <c r="C88" s="34">
        <v>0</v>
      </c>
      <c r="D88" s="35">
        <f>IF(C88=1,88,0)</f>
        <v>0</v>
      </c>
      <c r="E88" s="35">
        <f>+D88/C91*100</f>
        <v>0</v>
      </c>
    </row>
    <row r="89" spans="1:5" x14ac:dyDescent="0.3">
      <c r="A89" s="33" t="s">
        <v>13</v>
      </c>
      <c r="B89" s="70" t="s">
        <v>142</v>
      </c>
      <c r="C89" s="34">
        <v>0</v>
      </c>
      <c r="D89" s="35">
        <f>IF(C89=1,44,0)</f>
        <v>0</v>
      </c>
      <c r="E89" s="35">
        <f>+D89/C91*100</f>
        <v>0</v>
      </c>
    </row>
    <row r="90" spans="1:5" ht="39.6" x14ac:dyDescent="0.3">
      <c r="A90" s="33" t="s">
        <v>12</v>
      </c>
      <c r="B90" s="70" t="s">
        <v>121</v>
      </c>
      <c r="C90" s="34">
        <v>0</v>
      </c>
      <c r="D90" s="35">
        <f>IF(C90=1,100,IF(C90=0.5,50,0))</f>
        <v>0</v>
      </c>
      <c r="E90" s="35">
        <f>+D90/C91*100</f>
        <v>0</v>
      </c>
    </row>
    <row r="91" spans="1:5" x14ac:dyDescent="0.3">
      <c r="A91" s="5"/>
      <c r="B91" s="8" t="s">
        <v>11</v>
      </c>
      <c r="C91" s="64">
        <v>1000</v>
      </c>
      <c r="D91" s="38">
        <f>SUM(D81:D90)</f>
        <v>0</v>
      </c>
      <c r="E91" s="39">
        <f>D91/C91*100</f>
        <v>0</v>
      </c>
    </row>
    <row r="92" spans="1:5" x14ac:dyDescent="0.3">
      <c r="A92" s="5"/>
      <c r="B92" s="8"/>
      <c r="C92" s="8"/>
      <c r="D92" s="38"/>
      <c r="E92" s="39"/>
    </row>
    <row r="93" spans="1:5" x14ac:dyDescent="0.3">
      <c r="A93" s="60" t="s">
        <v>2</v>
      </c>
      <c r="B93" s="60" t="s">
        <v>10</v>
      </c>
      <c r="C93" s="54" t="s">
        <v>9</v>
      </c>
      <c r="D93" s="54" t="s">
        <v>8</v>
      </c>
      <c r="E93" s="54" t="s">
        <v>7</v>
      </c>
    </row>
    <row r="94" spans="1:5" ht="33" customHeight="1" x14ac:dyDescent="0.3">
      <c r="A94" s="33" t="s">
        <v>6</v>
      </c>
      <c r="B94" s="71" t="s">
        <v>5</v>
      </c>
      <c r="C94" s="40">
        <v>100</v>
      </c>
      <c r="D94" s="41"/>
      <c r="E94" s="42">
        <f>+D94/C94*100</f>
        <v>0</v>
      </c>
    </row>
    <row r="95" spans="1:5" ht="67.5" customHeight="1" x14ac:dyDescent="0.3">
      <c r="A95" s="33" t="s">
        <v>4</v>
      </c>
      <c r="B95" s="71" t="s">
        <v>3</v>
      </c>
      <c r="C95" s="43">
        <v>100</v>
      </c>
      <c r="D95" s="41"/>
      <c r="E95" s="42">
        <f t="shared" ref="E95:E96" si="1">+D95/C95*100</f>
        <v>0</v>
      </c>
    </row>
    <row r="96" spans="1:5" ht="45.75" customHeight="1" x14ac:dyDescent="0.3">
      <c r="A96" s="33" t="s">
        <v>2</v>
      </c>
      <c r="B96" s="76" t="s">
        <v>130</v>
      </c>
      <c r="C96" s="43">
        <v>100</v>
      </c>
      <c r="D96" s="41"/>
      <c r="E96" s="42">
        <f t="shared" si="1"/>
        <v>0</v>
      </c>
    </row>
    <row r="97" spans="1:5" x14ac:dyDescent="0.3">
      <c r="A97" s="35"/>
      <c r="B97" s="60" t="s">
        <v>1</v>
      </c>
      <c r="C97" s="60">
        <f>+C94+C95+C96</f>
        <v>300</v>
      </c>
      <c r="D97" s="60">
        <f>SUM(D94:D96)</f>
        <v>0</v>
      </c>
      <c r="E97" s="60">
        <f>+D97/C97*100</f>
        <v>0</v>
      </c>
    </row>
    <row r="98" spans="1:5" x14ac:dyDescent="0.3">
      <c r="A98" s="5"/>
      <c r="B98" s="8"/>
      <c r="C98" s="8"/>
      <c r="D98" s="38">
        <v>0</v>
      </c>
      <c r="E98" s="39"/>
    </row>
    <row r="99" spans="1:5" x14ac:dyDescent="0.3">
      <c r="A99" s="44"/>
      <c r="B99" s="46" t="s">
        <v>0</v>
      </c>
      <c r="C99" s="46">
        <f>C91+C79+C97</f>
        <v>1600</v>
      </c>
      <c r="D99" s="44">
        <f>D91+D79+D97</f>
        <v>0</v>
      </c>
      <c r="E99" s="45">
        <f>D99/C99*100</f>
        <v>0</v>
      </c>
    </row>
    <row r="100" spans="1:5" x14ac:dyDescent="0.3">
      <c r="A100" s="2"/>
      <c r="B100" s="2"/>
      <c r="C100" s="2"/>
      <c r="D100" s="2"/>
      <c r="E100" s="2"/>
    </row>
    <row r="101" spans="1:5" x14ac:dyDescent="0.3">
      <c r="A101" s="1"/>
      <c r="B101" s="1"/>
      <c r="C101" s="1"/>
      <c r="D101" s="1"/>
      <c r="E101" s="1"/>
    </row>
    <row r="102" spans="1:5" x14ac:dyDescent="0.3">
      <c r="B102" s="77" t="s">
        <v>133</v>
      </c>
    </row>
  </sheetData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98"/>
  <sheetViews>
    <sheetView topLeftCell="A79" zoomScaleNormal="100" workbookViewId="0">
      <selection activeCell="B98" sqref="B98"/>
    </sheetView>
  </sheetViews>
  <sheetFormatPr defaultRowHeight="14.4" x14ac:dyDescent="0.3"/>
  <cols>
    <col min="1" max="1" width="3.88671875" customWidth="1"/>
    <col min="2" max="2" width="70.5546875" customWidth="1"/>
    <col min="3" max="3" width="15.5546875" customWidth="1"/>
    <col min="4" max="4" width="13.33203125" customWidth="1"/>
    <col min="5" max="5" width="12.109375" customWidth="1"/>
  </cols>
  <sheetData>
    <row r="1" spans="1:5" x14ac:dyDescent="0.3">
      <c r="A1" s="5"/>
      <c r="B1" s="6" t="s">
        <v>114</v>
      </c>
      <c r="C1" s="5"/>
      <c r="D1" s="5"/>
      <c r="E1" s="5"/>
    </row>
    <row r="2" spans="1:5" x14ac:dyDescent="0.3">
      <c r="A2" s="8" t="s">
        <v>6</v>
      </c>
      <c r="B2" s="61" t="s">
        <v>98</v>
      </c>
      <c r="C2" s="8" t="s">
        <v>9</v>
      </c>
      <c r="D2" s="8" t="s">
        <v>8</v>
      </c>
      <c r="E2" s="8" t="s">
        <v>7</v>
      </c>
    </row>
    <row r="3" spans="1:5" s="4" customFormat="1" hidden="1" x14ac:dyDescent="0.3">
      <c r="A3" s="9"/>
      <c r="B3" s="65" t="s">
        <v>97</v>
      </c>
      <c r="C3" s="65">
        <f>SUM(C4:C20)</f>
        <v>85</v>
      </c>
      <c r="D3" s="65">
        <f>SUM(D4:D20)</f>
        <v>0</v>
      </c>
      <c r="E3" s="66">
        <f>D3/C3*100</f>
        <v>0</v>
      </c>
    </row>
    <row r="4" spans="1:5" s="4" customFormat="1" hidden="1" x14ac:dyDescent="0.3">
      <c r="A4" s="12" t="s">
        <v>81</v>
      </c>
      <c r="B4" s="12" t="s">
        <v>96</v>
      </c>
      <c r="C4" s="12">
        <v>5</v>
      </c>
      <c r="D4" s="13"/>
      <c r="E4" s="14"/>
    </row>
    <row r="5" spans="1:5" s="4" customFormat="1" hidden="1" x14ac:dyDescent="0.3">
      <c r="A5" s="15" t="s">
        <v>81</v>
      </c>
      <c r="B5" s="15" t="s">
        <v>95</v>
      </c>
      <c r="C5" s="15">
        <v>5</v>
      </c>
      <c r="D5" s="13"/>
      <c r="E5" s="16"/>
    </row>
    <row r="6" spans="1:5" s="4" customFormat="1" hidden="1" x14ac:dyDescent="0.3">
      <c r="A6" s="15" t="s">
        <v>81</v>
      </c>
      <c r="B6" s="15" t="s">
        <v>94</v>
      </c>
      <c r="C6" s="15">
        <v>5</v>
      </c>
      <c r="D6" s="13"/>
      <c r="E6" s="16"/>
    </row>
    <row r="7" spans="1:5" s="4" customFormat="1" hidden="1" x14ac:dyDescent="0.3">
      <c r="A7" s="15" t="s">
        <v>40</v>
      </c>
      <c r="B7" s="15" t="s">
        <v>93</v>
      </c>
      <c r="C7" s="15">
        <v>5</v>
      </c>
      <c r="D7" s="13"/>
      <c r="E7" s="16"/>
    </row>
    <row r="8" spans="1:5" s="4" customFormat="1" hidden="1" x14ac:dyDescent="0.3">
      <c r="A8" s="15" t="s">
        <v>24</v>
      </c>
      <c r="B8" s="15" t="s">
        <v>92</v>
      </c>
      <c r="C8" s="15">
        <v>5</v>
      </c>
      <c r="D8" s="13"/>
      <c r="E8" s="16"/>
    </row>
    <row r="9" spans="1:5" s="4" customFormat="1" hidden="1" x14ac:dyDescent="0.3">
      <c r="A9" s="15" t="s">
        <v>24</v>
      </c>
      <c r="B9" s="15" t="s">
        <v>91</v>
      </c>
      <c r="C9" s="15">
        <v>5</v>
      </c>
      <c r="D9" s="13"/>
      <c r="E9" s="16"/>
    </row>
    <row r="10" spans="1:5" s="4" customFormat="1" hidden="1" x14ac:dyDescent="0.3">
      <c r="A10" s="15" t="s">
        <v>57</v>
      </c>
      <c r="B10" s="15" t="s">
        <v>90</v>
      </c>
      <c r="C10" s="15">
        <v>5</v>
      </c>
      <c r="D10" s="13"/>
      <c r="E10" s="16"/>
    </row>
    <row r="11" spans="1:5" s="4" customFormat="1" hidden="1" x14ac:dyDescent="0.3">
      <c r="A11" s="15" t="s">
        <v>57</v>
      </c>
      <c r="B11" s="15" t="s">
        <v>89</v>
      </c>
      <c r="C11" s="15">
        <v>5</v>
      </c>
      <c r="D11" s="13"/>
      <c r="E11" s="16"/>
    </row>
    <row r="12" spans="1:5" s="4" customFormat="1" hidden="1" x14ac:dyDescent="0.3">
      <c r="A12" s="15" t="s">
        <v>86</v>
      </c>
      <c r="B12" s="15" t="s">
        <v>88</v>
      </c>
      <c r="C12" s="15">
        <v>5</v>
      </c>
      <c r="D12" s="13"/>
      <c r="E12" s="16"/>
    </row>
    <row r="13" spans="1:5" s="4" customFormat="1" hidden="1" x14ac:dyDescent="0.3">
      <c r="A13" s="15" t="s">
        <v>57</v>
      </c>
      <c r="B13" s="15" t="s">
        <v>87</v>
      </c>
      <c r="C13" s="15">
        <v>5</v>
      </c>
      <c r="D13" s="13"/>
      <c r="E13" s="16"/>
    </row>
    <row r="14" spans="1:5" s="4" customFormat="1" hidden="1" x14ac:dyDescent="0.3">
      <c r="A14" s="15" t="s">
        <v>86</v>
      </c>
      <c r="B14" s="15" t="s">
        <v>85</v>
      </c>
      <c r="C14" s="15">
        <v>5</v>
      </c>
      <c r="D14" s="13"/>
      <c r="E14" s="16"/>
    </row>
    <row r="15" spans="1:5" s="4" customFormat="1" hidden="1" x14ac:dyDescent="0.3">
      <c r="A15" s="15" t="s">
        <v>44</v>
      </c>
      <c r="B15" s="15" t="s">
        <v>84</v>
      </c>
      <c r="C15" s="15">
        <v>5</v>
      </c>
      <c r="D15" s="13"/>
      <c r="E15" s="16"/>
    </row>
    <row r="16" spans="1:5" s="4" customFormat="1" hidden="1" x14ac:dyDescent="0.3">
      <c r="A16" s="15" t="s">
        <v>40</v>
      </c>
      <c r="B16" s="15" t="s">
        <v>83</v>
      </c>
      <c r="C16" s="15">
        <v>5</v>
      </c>
      <c r="D16" s="13"/>
      <c r="E16" s="16"/>
    </row>
    <row r="17" spans="1:5" s="4" customFormat="1" hidden="1" x14ac:dyDescent="0.3">
      <c r="A17" s="15" t="s">
        <v>46</v>
      </c>
      <c r="B17" s="15" t="s">
        <v>82</v>
      </c>
      <c r="C17" s="15">
        <v>5</v>
      </c>
      <c r="D17" s="13"/>
      <c r="E17" s="16"/>
    </row>
    <row r="18" spans="1:5" s="4" customFormat="1" hidden="1" x14ac:dyDescent="0.3">
      <c r="A18" s="15" t="s">
        <v>81</v>
      </c>
      <c r="B18" s="15" t="s">
        <v>80</v>
      </c>
      <c r="C18" s="15">
        <v>5</v>
      </c>
      <c r="D18" s="13"/>
      <c r="E18" s="16"/>
    </row>
    <row r="19" spans="1:5" s="4" customFormat="1" hidden="1" x14ac:dyDescent="0.3">
      <c r="A19" s="15" t="s">
        <v>46</v>
      </c>
      <c r="B19" s="15" t="s">
        <v>79</v>
      </c>
      <c r="C19" s="15">
        <v>5</v>
      </c>
      <c r="D19" s="13"/>
      <c r="E19" s="16"/>
    </row>
    <row r="20" spans="1:5" s="4" customFormat="1" ht="15" hidden="1" thickBot="1" x14ac:dyDescent="0.35">
      <c r="A20" s="17" t="s">
        <v>48</v>
      </c>
      <c r="B20" s="17" t="s">
        <v>78</v>
      </c>
      <c r="C20" s="17">
        <v>5</v>
      </c>
      <c r="D20" s="19"/>
      <c r="E20" s="20"/>
    </row>
    <row r="21" spans="1:5" s="4" customFormat="1" hidden="1" x14ac:dyDescent="0.3">
      <c r="A21" s="65"/>
      <c r="B21" s="65" t="s">
        <v>77</v>
      </c>
      <c r="C21" s="65">
        <f>SUM(C22:C35)</f>
        <v>70</v>
      </c>
      <c r="D21" s="65">
        <f>SUM(D22:D35)</f>
        <v>0</v>
      </c>
      <c r="E21" s="66">
        <f>D21/C21*100</f>
        <v>0</v>
      </c>
    </row>
    <row r="22" spans="1:5" s="4" customFormat="1" hidden="1" x14ac:dyDescent="0.3">
      <c r="A22" s="12" t="s">
        <v>42</v>
      </c>
      <c r="B22" s="12" t="s">
        <v>76</v>
      </c>
      <c r="C22" s="12">
        <v>5</v>
      </c>
      <c r="D22" s="13"/>
      <c r="E22" s="14"/>
    </row>
    <row r="23" spans="1:5" s="4" customFormat="1" hidden="1" x14ac:dyDescent="0.3">
      <c r="A23" s="15" t="s">
        <v>42</v>
      </c>
      <c r="B23" s="15" t="s">
        <v>75</v>
      </c>
      <c r="C23" s="15">
        <v>5</v>
      </c>
      <c r="D23" s="13"/>
      <c r="E23" s="16"/>
    </row>
    <row r="24" spans="1:5" s="4" customFormat="1" hidden="1" x14ac:dyDescent="0.3">
      <c r="A24" s="15" t="s">
        <v>57</v>
      </c>
      <c r="B24" s="15" t="s">
        <v>74</v>
      </c>
      <c r="C24" s="15">
        <v>5</v>
      </c>
      <c r="D24" s="13"/>
      <c r="E24" s="16"/>
    </row>
    <row r="25" spans="1:5" s="4" customFormat="1" hidden="1" x14ac:dyDescent="0.3">
      <c r="A25" s="15" t="s">
        <v>42</v>
      </c>
      <c r="B25" s="15" t="s">
        <v>73</v>
      </c>
      <c r="C25" s="15">
        <v>5</v>
      </c>
      <c r="D25" s="13"/>
      <c r="E25" s="16"/>
    </row>
    <row r="26" spans="1:5" s="4" customFormat="1" hidden="1" x14ac:dyDescent="0.3">
      <c r="A26" s="15" t="s">
        <v>59</v>
      </c>
      <c r="B26" s="15" t="s">
        <v>72</v>
      </c>
      <c r="C26" s="15">
        <v>5</v>
      </c>
      <c r="D26" s="13"/>
      <c r="E26" s="16"/>
    </row>
    <row r="27" spans="1:5" s="4" customFormat="1" hidden="1" x14ac:dyDescent="0.3">
      <c r="A27" s="15" t="s">
        <v>46</v>
      </c>
      <c r="B27" s="15" t="s">
        <v>71</v>
      </c>
      <c r="C27" s="15">
        <v>5</v>
      </c>
      <c r="D27" s="13"/>
      <c r="E27" s="16"/>
    </row>
    <row r="28" spans="1:5" s="4" customFormat="1" hidden="1" x14ac:dyDescent="0.3">
      <c r="A28" s="15" t="s">
        <v>46</v>
      </c>
      <c r="B28" s="15" t="s">
        <v>70</v>
      </c>
      <c r="C28" s="15">
        <v>5</v>
      </c>
      <c r="D28" s="13"/>
      <c r="E28" s="16"/>
    </row>
    <row r="29" spans="1:5" s="4" customFormat="1" hidden="1" x14ac:dyDescent="0.3">
      <c r="A29" s="15" t="s">
        <v>46</v>
      </c>
      <c r="B29" s="15" t="s">
        <v>69</v>
      </c>
      <c r="C29" s="15">
        <v>5</v>
      </c>
      <c r="D29" s="13"/>
      <c r="E29" s="16"/>
    </row>
    <row r="30" spans="1:5" s="4" customFormat="1" hidden="1" x14ac:dyDescent="0.3">
      <c r="A30" s="15" t="s">
        <v>54</v>
      </c>
      <c r="B30" s="15" t="s">
        <v>68</v>
      </c>
      <c r="C30" s="15">
        <v>5</v>
      </c>
      <c r="D30" s="13"/>
      <c r="E30" s="16"/>
    </row>
    <row r="31" spans="1:5" s="4" customFormat="1" hidden="1" x14ac:dyDescent="0.3">
      <c r="A31" s="15" t="s">
        <v>59</v>
      </c>
      <c r="B31" s="15" t="s">
        <v>67</v>
      </c>
      <c r="C31" s="15">
        <v>5</v>
      </c>
      <c r="D31" s="13"/>
      <c r="E31" s="16"/>
    </row>
    <row r="32" spans="1:5" s="4" customFormat="1" hidden="1" x14ac:dyDescent="0.3">
      <c r="A32" s="15" t="s">
        <v>40</v>
      </c>
      <c r="B32" s="15" t="s">
        <v>66</v>
      </c>
      <c r="C32" s="15">
        <v>5</v>
      </c>
      <c r="D32" s="13"/>
      <c r="E32" s="16"/>
    </row>
    <row r="33" spans="1:5" s="4" customFormat="1" hidden="1" x14ac:dyDescent="0.3">
      <c r="A33" s="15" t="s">
        <v>46</v>
      </c>
      <c r="B33" s="15" t="s">
        <v>65</v>
      </c>
      <c r="C33" s="15">
        <v>5</v>
      </c>
      <c r="D33" s="13"/>
      <c r="E33" s="16"/>
    </row>
    <row r="34" spans="1:5" s="4" customFormat="1" hidden="1" x14ac:dyDescent="0.3">
      <c r="A34" s="15" t="s">
        <v>46</v>
      </c>
      <c r="B34" s="15" t="s">
        <v>64</v>
      </c>
      <c r="C34" s="15">
        <v>5</v>
      </c>
      <c r="D34" s="13"/>
      <c r="E34" s="16"/>
    </row>
    <row r="35" spans="1:5" s="4" customFormat="1" ht="15" hidden="1" thickBot="1" x14ac:dyDescent="0.35">
      <c r="A35" s="17" t="s">
        <v>44</v>
      </c>
      <c r="B35" s="17" t="s">
        <v>63</v>
      </c>
      <c r="C35" s="17">
        <v>5</v>
      </c>
      <c r="D35" s="19"/>
      <c r="E35" s="20"/>
    </row>
    <row r="36" spans="1:5" s="4" customFormat="1" hidden="1" x14ac:dyDescent="0.3">
      <c r="A36" s="65"/>
      <c r="B36" s="65" t="s">
        <v>62</v>
      </c>
      <c r="C36" s="65">
        <f>SUM(C37:C51)</f>
        <v>75</v>
      </c>
      <c r="D36" s="65">
        <f>SUM(D37:D51)</f>
        <v>0</v>
      </c>
      <c r="E36" s="66">
        <f>D36/C36*100</f>
        <v>0</v>
      </c>
    </row>
    <row r="37" spans="1:5" s="4" customFormat="1" hidden="1" x14ac:dyDescent="0.3">
      <c r="A37" s="12" t="s">
        <v>48</v>
      </c>
      <c r="B37" s="12" t="s">
        <v>61</v>
      </c>
      <c r="C37" s="12">
        <v>5</v>
      </c>
      <c r="D37" s="13"/>
      <c r="E37" s="14"/>
    </row>
    <row r="38" spans="1:5" s="4" customFormat="1" hidden="1" x14ac:dyDescent="0.3">
      <c r="A38" s="15" t="s">
        <v>48</v>
      </c>
      <c r="B38" s="15" t="s">
        <v>60</v>
      </c>
      <c r="C38" s="15">
        <v>5</v>
      </c>
      <c r="D38" s="13"/>
      <c r="E38" s="16"/>
    </row>
    <row r="39" spans="1:5" s="4" customFormat="1" hidden="1" x14ac:dyDescent="0.3">
      <c r="A39" s="15" t="s">
        <v>59</v>
      </c>
      <c r="B39" s="15" t="s">
        <v>58</v>
      </c>
      <c r="C39" s="15">
        <v>5</v>
      </c>
      <c r="D39" s="13"/>
      <c r="E39" s="16"/>
    </row>
    <row r="40" spans="1:5" s="4" customFormat="1" hidden="1" x14ac:dyDescent="0.3">
      <c r="A40" s="15" t="s">
        <v>57</v>
      </c>
      <c r="B40" s="15" t="s">
        <v>56</v>
      </c>
      <c r="C40" s="15">
        <v>5</v>
      </c>
      <c r="D40" s="13"/>
      <c r="E40" s="16"/>
    </row>
    <row r="41" spans="1:5" s="4" customFormat="1" hidden="1" x14ac:dyDescent="0.3">
      <c r="A41" s="15" t="s">
        <v>54</v>
      </c>
      <c r="B41" s="15" t="s">
        <v>55</v>
      </c>
      <c r="C41" s="15">
        <v>5</v>
      </c>
      <c r="D41" s="13"/>
      <c r="E41" s="16"/>
    </row>
    <row r="42" spans="1:5" s="4" customFormat="1" hidden="1" x14ac:dyDescent="0.3">
      <c r="A42" s="15" t="s">
        <v>54</v>
      </c>
      <c r="B42" s="15" t="s">
        <v>53</v>
      </c>
      <c r="C42" s="15">
        <v>5</v>
      </c>
      <c r="D42" s="13"/>
      <c r="E42" s="16"/>
    </row>
    <row r="43" spans="1:5" s="4" customFormat="1" hidden="1" x14ac:dyDescent="0.3">
      <c r="A43" s="15" t="s">
        <v>46</v>
      </c>
      <c r="B43" s="15" t="s">
        <v>52</v>
      </c>
      <c r="C43" s="15">
        <v>5</v>
      </c>
      <c r="D43" s="13"/>
      <c r="E43" s="16"/>
    </row>
    <row r="44" spans="1:5" s="4" customFormat="1" hidden="1" x14ac:dyDescent="0.3">
      <c r="A44" s="15" t="s">
        <v>46</v>
      </c>
      <c r="B44" s="15" t="s">
        <v>51</v>
      </c>
      <c r="C44" s="15">
        <v>5</v>
      </c>
      <c r="D44" s="13"/>
      <c r="E44" s="16"/>
    </row>
    <row r="45" spans="1:5" s="4" customFormat="1" hidden="1" x14ac:dyDescent="0.3">
      <c r="A45" s="15" t="s">
        <v>48</v>
      </c>
      <c r="B45" s="15" t="s">
        <v>50</v>
      </c>
      <c r="C45" s="15">
        <v>5</v>
      </c>
      <c r="D45" s="13"/>
      <c r="E45" s="16"/>
    </row>
    <row r="46" spans="1:5" s="4" customFormat="1" hidden="1" x14ac:dyDescent="0.3">
      <c r="A46" s="15" t="s">
        <v>48</v>
      </c>
      <c r="B46" s="15" t="s">
        <v>49</v>
      </c>
      <c r="C46" s="15">
        <v>5</v>
      </c>
      <c r="D46" s="13"/>
      <c r="E46" s="16"/>
    </row>
    <row r="47" spans="1:5" s="4" customFormat="1" hidden="1" x14ac:dyDescent="0.3">
      <c r="A47" s="15" t="s">
        <v>48</v>
      </c>
      <c r="B47" s="15" t="s">
        <v>47</v>
      </c>
      <c r="C47" s="15">
        <v>5</v>
      </c>
      <c r="D47" s="13"/>
      <c r="E47" s="16"/>
    </row>
    <row r="48" spans="1:5" s="4" customFormat="1" hidden="1" x14ac:dyDescent="0.3">
      <c r="A48" s="15" t="s">
        <v>46</v>
      </c>
      <c r="B48" s="15" t="s">
        <v>45</v>
      </c>
      <c r="C48" s="15">
        <v>5</v>
      </c>
      <c r="D48" s="13"/>
      <c r="E48" s="16"/>
    </row>
    <row r="49" spans="1:5" s="4" customFormat="1" hidden="1" x14ac:dyDescent="0.3">
      <c r="A49" s="15" t="s">
        <v>44</v>
      </c>
      <c r="B49" s="15" t="s">
        <v>43</v>
      </c>
      <c r="C49" s="15">
        <v>5</v>
      </c>
      <c r="D49" s="13"/>
      <c r="E49" s="16"/>
    </row>
    <row r="50" spans="1:5" s="4" customFormat="1" hidden="1" x14ac:dyDescent="0.3">
      <c r="A50" s="15" t="s">
        <v>42</v>
      </c>
      <c r="B50" s="15" t="s">
        <v>41</v>
      </c>
      <c r="C50" s="15">
        <v>5</v>
      </c>
      <c r="D50" s="13"/>
      <c r="E50" s="16"/>
    </row>
    <row r="51" spans="1:5" s="4" customFormat="1" ht="15" hidden="1" thickBot="1" x14ac:dyDescent="0.35">
      <c r="A51" s="17" t="s">
        <v>40</v>
      </c>
      <c r="B51" s="17" t="s">
        <v>39</v>
      </c>
      <c r="C51" s="17">
        <v>5</v>
      </c>
      <c r="D51" s="19"/>
      <c r="E51" s="20"/>
    </row>
    <row r="52" spans="1:5" s="4" customFormat="1" hidden="1" x14ac:dyDescent="0.3">
      <c r="A52" s="67"/>
      <c r="B52" s="68" t="s">
        <v>38</v>
      </c>
      <c r="C52" s="67">
        <f>SUM(C53:C66)</f>
        <v>70</v>
      </c>
      <c r="D52" s="67">
        <f>SUM(D53:D66)</f>
        <v>0</v>
      </c>
      <c r="E52" s="69">
        <f>D52/C52*100</f>
        <v>0</v>
      </c>
    </row>
    <row r="53" spans="1:5" s="4" customFormat="1" hidden="1" x14ac:dyDescent="0.3">
      <c r="A53" s="15" t="s">
        <v>24</v>
      </c>
      <c r="B53" s="26" t="s">
        <v>37</v>
      </c>
      <c r="C53" s="15">
        <v>5</v>
      </c>
      <c r="D53" s="13"/>
      <c r="E53" s="16"/>
    </row>
    <row r="54" spans="1:5" s="4" customFormat="1" hidden="1" x14ac:dyDescent="0.3">
      <c r="A54" s="15" t="s">
        <v>24</v>
      </c>
      <c r="B54" s="26" t="s">
        <v>36</v>
      </c>
      <c r="C54" s="15">
        <v>5</v>
      </c>
      <c r="D54" s="13"/>
      <c r="E54" s="16"/>
    </row>
    <row r="55" spans="1:5" s="4" customFormat="1" hidden="1" x14ac:dyDescent="0.3">
      <c r="A55" s="15" t="s">
        <v>24</v>
      </c>
      <c r="B55" s="26" t="s">
        <v>35</v>
      </c>
      <c r="C55" s="15">
        <v>5</v>
      </c>
      <c r="D55" s="13"/>
      <c r="E55" s="16"/>
    </row>
    <row r="56" spans="1:5" s="4" customFormat="1" hidden="1" x14ac:dyDescent="0.3">
      <c r="A56" s="15" t="s">
        <v>24</v>
      </c>
      <c r="B56" s="26" t="s">
        <v>34</v>
      </c>
      <c r="C56" s="15">
        <v>5</v>
      </c>
      <c r="D56" s="13"/>
      <c r="E56" s="16"/>
    </row>
    <row r="57" spans="1:5" s="4" customFormat="1" hidden="1" x14ac:dyDescent="0.3">
      <c r="A57" s="15" t="s">
        <v>24</v>
      </c>
      <c r="B57" s="27" t="s">
        <v>33</v>
      </c>
      <c r="C57" s="15">
        <v>5</v>
      </c>
      <c r="D57" s="13"/>
      <c r="E57" s="16"/>
    </row>
    <row r="58" spans="1:5" s="4" customFormat="1" hidden="1" x14ac:dyDescent="0.3">
      <c r="A58" s="15" t="s">
        <v>24</v>
      </c>
      <c r="B58" s="27" t="s">
        <v>32</v>
      </c>
      <c r="C58" s="15">
        <v>5</v>
      </c>
      <c r="D58" s="13"/>
      <c r="E58" s="16"/>
    </row>
    <row r="59" spans="1:5" s="4" customFormat="1" hidden="1" x14ac:dyDescent="0.3">
      <c r="A59" s="15" t="s">
        <v>24</v>
      </c>
      <c r="B59" s="28" t="s">
        <v>31</v>
      </c>
      <c r="C59" s="15">
        <v>5</v>
      </c>
      <c r="D59" s="13"/>
      <c r="E59" s="16"/>
    </row>
    <row r="60" spans="1:5" s="4" customFormat="1" hidden="1" x14ac:dyDescent="0.3">
      <c r="A60" s="15" t="s">
        <v>24</v>
      </c>
      <c r="B60" s="26" t="s">
        <v>30</v>
      </c>
      <c r="C60" s="15">
        <v>5</v>
      </c>
      <c r="D60" s="13"/>
      <c r="E60" s="16"/>
    </row>
    <row r="61" spans="1:5" s="4" customFormat="1" hidden="1" x14ac:dyDescent="0.3">
      <c r="A61" s="15" t="s">
        <v>24</v>
      </c>
      <c r="B61" s="26" t="s">
        <v>29</v>
      </c>
      <c r="C61" s="15">
        <v>5</v>
      </c>
      <c r="D61" s="13"/>
      <c r="E61" s="16"/>
    </row>
    <row r="62" spans="1:5" s="4" customFormat="1" hidden="1" x14ac:dyDescent="0.3">
      <c r="A62" s="15" t="s">
        <v>24</v>
      </c>
      <c r="B62" s="27" t="s">
        <v>28</v>
      </c>
      <c r="C62" s="15">
        <v>5</v>
      </c>
      <c r="D62" s="13"/>
      <c r="E62" s="16"/>
    </row>
    <row r="63" spans="1:5" s="4" customFormat="1" hidden="1" x14ac:dyDescent="0.3">
      <c r="A63" s="15" t="s">
        <v>24</v>
      </c>
      <c r="B63" s="26" t="s">
        <v>27</v>
      </c>
      <c r="C63" s="15">
        <v>5</v>
      </c>
      <c r="D63" s="13"/>
      <c r="E63" s="16"/>
    </row>
    <row r="64" spans="1:5" s="4" customFormat="1" hidden="1" x14ac:dyDescent="0.3">
      <c r="A64" s="15" t="s">
        <v>24</v>
      </c>
      <c r="B64" s="26" t="s">
        <v>26</v>
      </c>
      <c r="C64" s="15">
        <v>5</v>
      </c>
      <c r="D64" s="13"/>
      <c r="E64" s="16"/>
    </row>
    <row r="65" spans="1:6" s="4" customFormat="1" hidden="1" x14ac:dyDescent="0.3">
      <c r="A65" s="15" t="s">
        <v>24</v>
      </c>
      <c r="B65" s="26" t="s">
        <v>25</v>
      </c>
      <c r="C65" s="15">
        <v>5</v>
      </c>
      <c r="D65" s="13"/>
      <c r="E65" s="16"/>
    </row>
    <row r="66" spans="1:6" s="4" customFormat="1" ht="15" hidden="1" thickBot="1" x14ac:dyDescent="0.35">
      <c r="A66" s="17" t="s">
        <v>24</v>
      </c>
      <c r="B66" s="29" t="s">
        <v>23</v>
      </c>
      <c r="C66" s="17">
        <v>5</v>
      </c>
      <c r="D66" s="19"/>
      <c r="E66" s="20"/>
    </row>
    <row r="67" spans="1:6" x14ac:dyDescent="0.3">
      <c r="A67" s="5"/>
      <c r="B67" s="5"/>
      <c r="C67" s="5"/>
      <c r="D67" s="5"/>
      <c r="E67" s="5"/>
    </row>
    <row r="68" spans="1:6" x14ac:dyDescent="0.3">
      <c r="A68" s="46"/>
      <c r="B68" s="47" t="s">
        <v>22</v>
      </c>
      <c r="C68" s="46">
        <f>SUM(C69:C73)</f>
        <v>215</v>
      </c>
      <c r="D68" s="46">
        <f>SUM(D69:D73)</f>
        <v>0</v>
      </c>
      <c r="E68" s="48">
        <f t="shared" ref="E68:E80" si="0">D68/C68*100</f>
        <v>0</v>
      </c>
    </row>
    <row r="69" spans="1:6" ht="74.25" customHeight="1" x14ac:dyDescent="0.3">
      <c r="A69" s="33" t="s">
        <v>6</v>
      </c>
      <c r="B69" s="49" t="s">
        <v>100</v>
      </c>
      <c r="C69" s="35">
        <v>60</v>
      </c>
      <c r="D69" s="35"/>
      <c r="E69" s="35">
        <f t="shared" si="0"/>
        <v>0</v>
      </c>
    </row>
    <row r="70" spans="1:6" ht="44.25" customHeight="1" x14ac:dyDescent="0.3">
      <c r="A70" s="33" t="s">
        <v>4</v>
      </c>
      <c r="B70" s="49" t="s">
        <v>101</v>
      </c>
      <c r="C70" s="35">
        <v>30</v>
      </c>
      <c r="D70" s="35"/>
      <c r="E70" s="35">
        <f t="shared" si="0"/>
        <v>0</v>
      </c>
    </row>
    <row r="71" spans="1:6" ht="52.8" x14ac:dyDescent="0.3">
      <c r="A71" s="33" t="s">
        <v>2</v>
      </c>
      <c r="B71" s="49" t="s">
        <v>102</v>
      </c>
      <c r="C71" s="35">
        <v>50</v>
      </c>
      <c r="D71" s="35"/>
      <c r="E71" s="35">
        <f t="shared" si="0"/>
        <v>0</v>
      </c>
    </row>
    <row r="72" spans="1:6" ht="66" x14ac:dyDescent="0.3">
      <c r="A72" s="33" t="s">
        <v>18</v>
      </c>
      <c r="B72" s="49" t="s">
        <v>103</v>
      </c>
      <c r="C72" s="35">
        <v>45</v>
      </c>
      <c r="D72" s="35"/>
      <c r="E72" s="35">
        <f t="shared" si="0"/>
        <v>0</v>
      </c>
    </row>
    <row r="73" spans="1:6" ht="26.4" x14ac:dyDescent="0.3">
      <c r="A73" s="50" t="s">
        <v>17</v>
      </c>
      <c r="B73" s="49" t="s">
        <v>104</v>
      </c>
      <c r="C73" s="35">
        <v>30</v>
      </c>
      <c r="D73" s="35"/>
      <c r="E73" s="35">
        <f t="shared" si="0"/>
        <v>0</v>
      </c>
    </row>
    <row r="74" spans="1:6" x14ac:dyDescent="0.3">
      <c r="A74" s="46"/>
      <c r="B74" s="47" t="s">
        <v>21</v>
      </c>
      <c r="C74" s="46">
        <f>SUM(C75:C79)</f>
        <v>85</v>
      </c>
      <c r="D74" s="46">
        <f>SUM(D75:D79)</f>
        <v>0</v>
      </c>
      <c r="E74" s="48">
        <f t="shared" si="0"/>
        <v>0</v>
      </c>
    </row>
    <row r="75" spans="1:6" ht="57.6" customHeight="1" x14ac:dyDescent="0.3">
      <c r="A75" s="50" t="s">
        <v>16</v>
      </c>
      <c r="B75" s="49" t="s">
        <v>105</v>
      </c>
      <c r="C75" s="35">
        <f>C18+C6+C5+C4</f>
        <v>20</v>
      </c>
      <c r="D75" s="35"/>
      <c r="E75" s="35">
        <f t="shared" si="0"/>
        <v>0</v>
      </c>
    </row>
    <row r="76" spans="1:6" ht="26.4" x14ac:dyDescent="0.3">
      <c r="A76" s="50" t="s">
        <v>15</v>
      </c>
      <c r="B76" s="49" t="s">
        <v>106</v>
      </c>
      <c r="C76" s="35">
        <f>C39+C26+C31</f>
        <v>15</v>
      </c>
      <c r="D76" s="35"/>
      <c r="E76" s="35">
        <f t="shared" si="0"/>
        <v>0</v>
      </c>
    </row>
    <row r="77" spans="1:6" ht="39.6" x14ac:dyDescent="0.3">
      <c r="A77" s="50" t="s">
        <v>14</v>
      </c>
      <c r="B77" s="49" t="s">
        <v>107</v>
      </c>
      <c r="C77" s="35">
        <f>C42+C41+C30</f>
        <v>15</v>
      </c>
      <c r="D77" s="35"/>
      <c r="E77" s="35">
        <f t="shared" si="0"/>
        <v>0</v>
      </c>
    </row>
    <row r="78" spans="1:6" ht="39.6" x14ac:dyDescent="0.3">
      <c r="A78" s="50" t="s">
        <v>13</v>
      </c>
      <c r="B78" s="49" t="s">
        <v>108</v>
      </c>
      <c r="C78" s="35">
        <f>C49+C35+C15</f>
        <v>15</v>
      </c>
      <c r="D78" s="35"/>
      <c r="E78" s="35">
        <f t="shared" si="0"/>
        <v>0</v>
      </c>
    </row>
    <row r="79" spans="1:6" ht="26.4" x14ac:dyDescent="0.3">
      <c r="A79" s="51" t="s">
        <v>12</v>
      </c>
      <c r="B79" s="49" t="s">
        <v>109</v>
      </c>
      <c r="C79" s="35">
        <f>C51+C32+C16+C7</f>
        <v>20</v>
      </c>
      <c r="D79" s="35"/>
      <c r="E79" s="35">
        <f t="shared" si="0"/>
        <v>0</v>
      </c>
    </row>
    <row r="80" spans="1:6" x14ac:dyDescent="0.3">
      <c r="A80" s="35"/>
      <c r="B80" s="62" t="s">
        <v>20</v>
      </c>
      <c r="C80" s="60">
        <f>C68+C74</f>
        <v>300</v>
      </c>
      <c r="D80" s="60">
        <f>D74+D68</f>
        <v>0</v>
      </c>
      <c r="E80" s="63">
        <f t="shared" si="0"/>
        <v>0</v>
      </c>
      <c r="F80" s="3"/>
    </row>
    <row r="81" spans="1:6" x14ac:dyDescent="0.3">
      <c r="A81" s="5"/>
      <c r="B81" s="5"/>
      <c r="C81" s="5"/>
      <c r="D81" s="5"/>
      <c r="E81" s="5"/>
    </row>
    <row r="82" spans="1:6" x14ac:dyDescent="0.3">
      <c r="A82" s="75" t="s">
        <v>4</v>
      </c>
      <c r="B82" s="8" t="s">
        <v>132</v>
      </c>
      <c r="C82" s="32"/>
      <c r="D82" s="5"/>
      <c r="E82" s="5"/>
      <c r="F82" s="72"/>
    </row>
    <row r="83" spans="1:6" x14ac:dyDescent="0.3">
      <c r="A83" s="7"/>
      <c r="B83" s="8"/>
      <c r="C83" s="32"/>
      <c r="D83" s="5"/>
      <c r="E83" s="5"/>
      <c r="F83" s="72"/>
    </row>
    <row r="84" spans="1:6" ht="24.6" customHeight="1" x14ac:dyDescent="0.3">
      <c r="A84" s="78" t="s">
        <v>6</v>
      </c>
      <c r="B84" s="76" t="s">
        <v>135</v>
      </c>
      <c r="C84" s="79">
        <v>100</v>
      </c>
      <c r="D84" s="79"/>
      <c r="E84" s="79">
        <f>+D84/100*100</f>
        <v>0</v>
      </c>
      <c r="F84" s="72"/>
    </row>
    <row r="85" spans="1:6" ht="39.6" x14ac:dyDescent="0.3">
      <c r="A85" s="78" t="s">
        <v>4</v>
      </c>
      <c r="B85" s="76" t="s">
        <v>121</v>
      </c>
      <c r="C85" s="79">
        <v>100</v>
      </c>
      <c r="D85" s="79"/>
      <c r="E85" s="79">
        <f>+D85/100*100</f>
        <v>0</v>
      </c>
      <c r="F85" s="72"/>
    </row>
    <row r="86" spans="1:6" x14ac:dyDescent="0.3">
      <c r="A86" s="85"/>
      <c r="B86" s="86"/>
      <c r="C86" s="87"/>
      <c r="D86" s="87"/>
      <c r="E86" s="87"/>
      <c r="F86" s="72"/>
    </row>
    <row r="87" spans="1:6" x14ac:dyDescent="0.3">
      <c r="A87" s="88"/>
      <c r="B87" s="89" t="s">
        <v>11</v>
      </c>
      <c r="C87" s="89">
        <f>+C84+C85</f>
        <v>200</v>
      </c>
      <c r="D87" s="89">
        <f>+D84+D85</f>
        <v>0</v>
      </c>
      <c r="E87" s="89">
        <f>+D87/C87*100</f>
        <v>0</v>
      </c>
      <c r="F87" s="72"/>
    </row>
    <row r="88" spans="1:6" x14ac:dyDescent="0.3">
      <c r="A88" s="88"/>
      <c r="B88" s="89"/>
      <c r="C88" s="89"/>
      <c r="D88" s="87"/>
      <c r="E88" s="90"/>
      <c r="F88" s="72"/>
    </row>
    <row r="89" spans="1:6" x14ac:dyDescent="0.3">
      <c r="A89" s="80" t="s">
        <v>2</v>
      </c>
      <c r="B89" s="80" t="s">
        <v>10</v>
      </c>
      <c r="C89" s="81" t="s">
        <v>9</v>
      </c>
      <c r="D89" s="81" t="s">
        <v>8</v>
      </c>
      <c r="E89" s="81" t="s">
        <v>7</v>
      </c>
      <c r="F89" s="72"/>
    </row>
    <row r="90" spans="1:6" ht="26.4" x14ac:dyDescent="0.3">
      <c r="A90" s="78" t="s">
        <v>6</v>
      </c>
      <c r="B90" s="76" t="s">
        <v>5</v>
      </c>
      <c r="C90" s="82">
        <v>100</v>
      </c>
      <c r="D90" s="82"/>
      <c r="E90" s="83">
        <f>+D90/C90*100</f>
        <v>0</v>
      </c>
      <c r="F90" s="72"/>
    </row>
    <row r="91" spans="1:6" ht="66" x14ac:dyDescent="0.3">
      <c r="A91" s="78" t="s">
        <v>4</v>
      </c>
      <c r="B91" s="76" t="s">
        <v>3</v>
      </c>
      <c r="C91" s="84">
        <v>100</v>
      </c>
      <c r="D91" s="82"/>
      <c r="E91" s="83">
        <f t="shared" ref="E91:E92" si="1">+D91/C91*100</f>
        <v>0</v>
      </c>
      <c r="F91" s="72"/>
    </row>
    <row r="92" spans="1:6" ht="39.6" x14ac:dyDescent="0.3">
      <c r="A92" s="78" t="s">
        <v>2</v>
      </c>
      <c r="B92" s="76" t="s">
        <v>130</v>
      </c>
      <c r="C92" s="84">
        <v>100</v>
      </c>
      <c r="D92" s="82"/>
      <c r="E92" s="83">
        <f t="shared" si="1"/>
        <v>0</v>
      </c>
    </row>
    <row r="93" spans="1:6" x14ac:dyDescent="0.3">
      <c r="A93" s="79"/>
      <c r="B93" s="80" t="s">
        <v>1</v>
      </c>
      <c r="C93" s="80">
        <f>+C90+C91+C92</f>
        <v>300</v>
      </c>
      <c r="D93" s="80">
        <f>SUM(D90:D92)</f>
        <v>0</v>
      </c>
      <c r="E93" s="80">
        <f>+D93/C93*100</f>
        <v>0</v>
      </c>
    </row>
    <row r="94" spans="1:6" x14ac:dyDescent="0.3">
      <c r="A94" s="88"/>
      <c r="B94" s="89"/>
      <c r="C94" s="89"/>
      <c r="D94" s="87"/>
      <c r="E94" s="90"/>
    </row>
    <row r="95" spans="1:6" x14ac:dyDescent="0.3">
      <c r="A95" s="44"/>
      <c r="B95" s="46" t="s">
        <v>0</v>
      </c>
      <c r="C95" s="46">
        <f>C80+C87+C93</f>
        <v>800</v>
      </c>
      <c r="D95" s="46">
        <f>D80+D87+D93</f>
        <v>0</v>
      </c>
      <c r="E95" s="45">
        <f>D95/C95*100</f>
        <v>0</v>
      </c>
    </row>
    <row r="96" spans="1:6" x14ac:dyDescent="0.3">
      <c r="A96" s="2"/>
      <c r="B96" s="2"/>
      <c r="C96" s="2"/>
      <c r="D96" s="2"/>
      <c r="E96" s="2"/>
    </row>
    <row r="97" spans="1:5" x14ac:dyDescent="0.3">
      <c r="A97" s="1"/>
      <c r="B97" s="1"/>
      <c r="C97" s="1"/>
      <c r="D97" s="1"/>
      <c r="E97" s="1"/>
    </row>
    <row r="98" spans="1:5" x14ac:dyDescent="0.3">
      <c r="B98" s="77" t="s">
        <v>133</v>
      </c>
    </row>
  </sheetData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8"/>
  <sheetViews>
    <sheetView zoomScaleNormal="100" workbookViewId="0">
      <selection activeCell="B10" sqref="B10"/>
    </sheetView>
  </sheetViews>
  <sheetFormatPr defaultRowHeight="14.4" x14ac:dyDescent="0.3"/>
  <cols>
    <col min="1" max="1" width="3.88671875" customWidth="1"/>
    <col min="2" max="2" width="70.5546875" customWidth="1"/>
    <col min="3" max="3" width="15.5546875" customWidth="1"/>
    <col min="4" max="4" width="13.33203125" customWidth="1"/>
    <col min="5" max="5" width="12.109375" customWidth="1"/>
    <col min="7" max="7" width="9.109375" customWidth="1"/>
  </cols>
  <sheetData>
    <row r="1" spans="1:5" x14ac:dyDescent="0.3">
      <c r="A1" s="5"/>
      <c r="B1" s="6" t="s">
        <v>112</v>
      </c>
      <c r="C1" s="5"/>
      <c r="D1" s="5"/>
      <c r="E1" s="5"/>
    </row>
    <row r="2" spans="1:5" ht="53.4" x14ac:dyDescent="0.3">
      <c r="A2" s="60" t="s">
        <v>6</v>
      </c>
      <c r="B2" s="60" t="s">
        <v>116</v>
      </c>
      <c r="C2" s="59" t="s">
        <v>99</v>
      </c>
      <c r="D2" s="60" t="s">
        <v>128</v>
      </c>
      <c r="E2" s="60" t="s">
        <v>129</v>
      </c>
    </row>
    <row r="3" spans="1:5" x14ac:dyDescent="0.3">
      <c r="A3" s="33" t="s">
        <v>6</v>
      </c>
      <c r="B3" s="70" t="s">
        <v>118</v>
      </c>
      <c r="C3" s="34">
        <v>0</v>
      </c>
      <c r="D3" s="35">
        <f>IF(C3=1,100,0)</f>
        <v>0</v>
      </c>
      <c r="E3" s="35">
        <f>+D3/C13*100</f>
        <v>0</v>
      </c>
    </row>
    <row r="4" spans="1:5" x14ac:dyDescent="0.3">
      <c r="A4" s="33" t="s">
        <v>4</v>
      </c>
      <c r="B4" s="70" t="s">
        <v>146</v>
      </c>
      <c r="C4" s="34">
        <v>0</v>
      </c>
      <c r="D4" s="35">
        <f>IF(C4=1,200,0)</f>
        <v>0</v>
      </c>
      <c r="E4" s="35">
        <f>+D4/C13*100</f>
        <v>0</v>
      </c>
    </row>
    <row r="5" spans="1:5" x14ac:dyDescent="0.3">
      <c r="A5" s="33" t="s">
        <v>2</v>
      </c>
      <c r="B5" s="70" t="s">
        <v>119</v>
      </c>
      <c r="C5" s="34">
        <v>0</v>
      </c>
      <c r="D5" s="35">
        <f>IF(C5=1,50,0)</f>
        <v>0</v>
      </c>
      <c r="E5" s="35">
        <f>+D5/C13*100</f>
        <v>0</v>
      </c>
    </row>
    <row r="6" spans="1:5" x14ac:dyDescent="0.3">
      <c r="A6" s="33" t="s">
        <v>18</v>
      </c>
      <c r="B6" s="70" t="s">
        <v>120</v>
      </c>
      <c r="C6" s="34">
        <v>0</v>
      </c>
      <c r="D6" s="35">
        <f>IF(C6=1,50,0)</f>
        <v>0</v>
      </c>
      <c r="E6" s="35">
        <f>+D6/C13*100</f>
        <v>0</v>
      </c>
    </row>
    <row r="7" spans="1:5" x14ac:dyDescent="0.3">
      <c r="A7" s="33" t="s">
        <v>17</v>
      </c>
      <c r="B7" s="70" t="s">
        <v>147</v>
      </c>
      <c r="C7" s="34">
        <v>0</v>
      </c>
      <c r="D7" s="35">
        <f>IF(C7=1,200,0)</f>
        <v>0</v>
      </c>
      <c r="E7" s="35">
        <f>+D7/C13*100</f>
        <v>0</v>
      </c>
    </row>
    <row r="8" spans="1:5" x14ac:dyDescent="0.3">
      <c r="A8" s="33" t="s">
        <v>16</v>
      </c>
      <c r="B8" s="70" t="s">
        <v>148</v>
      </c>
      <c r="C8" s="34">
        <v>0</v>
      </c>
      <c r="D8" s="35">
        <f>IF(C8=1,50,0)</f>
        <v>0</v>
      </c>
      <c r="E8" s="35">
        <f>+D8/C13*100</f>
        <v>0</v>
      </c>
    </row>
    <row r="9" spans="1:5" x14ac:dyDescent="0.3">
      <c r="A9" s="33" t="s">
        <v>15</v>
      </c>
      <c r="B9" s="70" t="s">
        <v>149</v>
      </c>
      <c r="C9" s="34">
        <v>0</v>
      </c>
      <c r="D9" s="35">
        <f>IF(C9=1,100,0)</f>
        <v>0</v>
      </c>
      <c r="E9" s="35">
        <f>+D9/C13*100</f>
        <v>0</v>
      </c>
    </row>
    <row r="10" spans="1:5" x14ac:dyDescent="0.3">
      <c r="A10" s="33" t="s">
        <v>14</v>
      </c>
      <c r="B10" s="70" t="s">
        <v>150</v>
      </c>
      <c r="C10" s="34">
        <v>0</v>
      </c>
      <c r="D10" s="35">
        <f>IF(C10=1,50,0)</f>
        <v>0</v>
      </c>
      <c r="E10" s="35">
        <f>+D10/C13*100</f>
        <v>0</v>
      </c>
    </row>
    <row r="11" spans="1:5" ht="39.6" x14ac:dyDescent="0.3">
      <c r="A11" s="33" t="s">
        <v>13</v>
      </c>
      <c r="B11" s="70" t="s">
        <v>121</v>
      </c>
      <c r="C11" s="34">
        <v>0</v>
      </c>
      <c r="D11" s="35">
        <f>IF(C11=1,100,IF(C11=0.5,50,0))</f>
        <v>0</v>
      </c>
      <c r="E11" s="35">
        <f>+D11/C13*100</f>
        <v>0</v>
      </c>
    </row>
    <row r="12" spans="1:5" ht="39.6" x14ac:dyDescent="0.3">
      <c r="A12" s="33" t="s">
        <v>12</v>
      </c>
      <c r="B12" s="36" t="s">
        <v>136</v>
      </c>
      <c r="C12" s="34">
        <v>0</v>
      </c>
      <c r="D12" s="35">
        <f>IF(C12=1,100,0)</f>
        <v>0</v>
      </c>
      <c r="E12" s="35">
        <f>+D12/C13*100</f>
        <v>0</v>
      </c>
    </row>
    <row r="13" spans="1:5" x14ac:dyDescent="0.3">
      <c r="A13" s="35"/>
      <c r="B13" s="60" t="s">
        <v>11</v>
      </c>
      <c r="C13" s="63">
        <v>1000</v>
      </c>
      <c r="D13" s="34">
        <f>SUM(D3:D12)</f>
        <v>0</v>
      </c>
      <c r="E13" s="56">
        <f>D13/C13*100</f>
        <v>0</v>
      </c>
    </row>
    <row r="14" spans="1:5" x14ac:dyDescent="0.3">
      <c r="A14" s="5"/>
      <c r="B14" s="8"/>
      <c r="C14" s="8"/>
      <c r="D14" s="38"/>
      <c r="E14" s="39"/>
    </row>
    <row r="15" spans="1:5" x14ac:dyDescent="0.3">
      <c r="A15" s="5"/>
      <c r="B15" s="8"/>
      <c r="C15" s="8"/>
      <c r="D15" s="38">
        <v>0</v>
      </c>
      <c r="E15" s="39"/>
    </row>
    <row r="16" spans="1:5" x14ac:dyDescent="0.3">
      <c r="A16" s="44"/>
      <c r="B16" s="46" t="s">
        <v>0</v>
      </c>
      <c r="C16" s="46">
        <f>+C13</f>
        <v>1000</v>
      </c>
      <c r="D16" s="44">
        <f>+D13</f>
        <v>0</v>
      </c>
      <c r="E16" s="45">
        <f>D16/C16*100</f>
        <v>0</v>
      </c>
    </row>
    <row r="17" spans="1:5" x14ac:dyDescent="0.3">
      <c r="A17" s="2"/>
      <c r="B17" s="2"/>
      <c r="C17" s="2"/>
      <c r="D17" s="2"/>
      <c r="E17" s="2"/>
    </row>
    <row r="18" spans="1:5" x14ac:dyDescent="0.3">
      <c r="A18" s="1"/>
      <c r="B18" s="1"/>
      <c r="C18" s="1"/>
      <c r="D18" s="1"/>
      <c r="E18" s="1"/>
    </row>
  </sheetData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02"/>
  <sheetViews>
    <sheetView topLeftCell="A76" zoomScaleNormal="100" workbookViewId="0">
      <selection activeCell="B89" sqref="B89"/>
    </sheetView>
  </sheetViews>
  <sheetFormatPr defaultRowHeight="14.4" x14ac:dyDescent="0.3"/>
  <cols>
    <col min="1" max="1" width="3.88671875" customWidth="1"/>
    <col min="2" max="2" width="70.5546875" customWidth="1"/>
    <col min="3" max="3" width="15.5546875" customWidth="1"/>
    <col min="4" max="4" width="13.33203125" customWidth="1"/>
    <col min="5" max="5" width="12.109375" customWidth="1"/>
    <col min="7" max="7" width="9.109375" customWidth="1"/>
  </cols>
  <sheetData>
    <row r="1" spans="1:5" x14ac:dyDescent="0.3">
      <c r="A1" s="5"/>
      <c r="B1" s="6" t="s">
        <v>115</v>
      </c>
      <c r="C1" s="5"/>
      <c r="D1" s="91" t="s">
        <v>117</v>
      </c>
      <c r="E1" s="91"/>
    </row>
    <row r="2" spans="1:5" x14ac:dyDescent="0.3">
      <c r="A2" s="8" t="s">
        <v>6</v>
      </c>
      <c r="B2" s="61" t="s">
        <v>98</v>
      </c>
      <c r="C2" s="8" t="s">
        <v>9</v>
      </c>
      <c r="D2" s="8" t="s">
        <v>8</v>
      </c>
      <c r="E2" s="8" t="s">
        <v>7</v>
      </c>
    </row>
    <row r="3" spans="1:5" s="4" customFormat="1" hidden="1" x14ac:dyDescent="0.3">
      <c r="A3" s="9"/>
      <c r="B3" s="10" t="s">
        <v>97</v>
      </c>
      <c r="C3" s="10">
        <f>SUM(C4:C20)</f>
        <v>85</v>
      </c>
      <c r="D3" s="10">
        <f>SUM(D4:D20)</f>
        <v>0</v>
      </c>
      <c r="E3" s="11">
        <f>D3/C3*100</f>
        <v>0</v>
      </c>
    </row>
    <row r="4" spans="1:5" s="4" customFormat="1" hidden="1" x14ac:dyDescent="0.3">
      <c r="A4" s="12" t="s">
        <v>81</v>
      </c>
      <c r="B4" s="12" t="s">
        <v>96</v>
      </c>
      <c r="C4" s="12">
        <v>5</v>
      </c>
      <c r="D4" s="13"/>
      <c r="E4" s="14"/>
    </row>
    <row r="5" spans="1:5" s="4" customFormat="1" hidden="1" x14ac:dyDescent="0.3">
      <c r="A5" s="15" t="s">
        <v>81</v>
      </c>
      <c r="B5" s="15" t="s">
        <v>95</v>
      </c>
      <c r="C5" s="15">
        <v>5</v>
      </c>
      <c r="D5" s="13"/>
      <c r="E5" s="16"/>
    </row>
    <row r="6" spans="1:5" s="4" customFormat="1" hidden="1" x14ac:dyDescent="0.3">
      <c r="A6" s="15" t="s">
        <v>81</v>
      </c>
      <c r="B6" s="15" t="s">
        <v>94</v>
      </c>
      <c r="C6" s="15">
        <v>5</v>
      </c>
      <c r="D6" s="13"/>
      <c r="E6" s="16"/>
    </row>
    <row r="7" spans="1:5" s="4" customFormat="1" hidden="1" x14ac:dyDescent="0.3">
      <c r="A7" s="15" t="s">
        <v>40</v>
      </c>
      <c r="B7" s="15" t="s">
        <v>93</v>
      </c>
      <c r="C7" s="15">
        <v>5</v>
      </c>
      <c r="D7" s="13"/>
      <c r="E7" s="16"/>
    </row>
    <row r="8" spans="1:5" s="4" customFormat="1" hidden="1" x14ac:dyDescent="0.3">
      <c r="A8" s="15" t="s">
        <v>24</v>
      </c>
      <c r="B8" s="15" t="s">
        <v>92</v>
      </c>
      <c r="C8" s="15">
        <v>5</v>
      </c>
      <c r="D8" s="13"/>
      <c r="E8" s="16"/>
    </row>
    <row r="9" spans="1:5" s="4" customFormat="1" hidden="1" x14ac:dyDescent="0.3">
      <c r="A9" s="15" t="s">
        <v>24</v>
      </c>
      <c r="B9" s="15" t="s">
        <v>91</v>
      </c>
      <c r="C9" s="15">
        <v>5</v>
      </c>
      <c r="D9" s="13"/>
      <c r="E9" s="16"/>
    </row>
    <row r="10" spans="1:5" s="4" customFormat="1" hidden="1" x14ac:dyDescent="0.3">
      <c r="A10" s="15" t="s">
        <v>57</v>
      </c>
      <c r="B10" s="15" t="s">
        <v>90</v>
      </c>
      <c r="C10" s="15">
        <v>5</v>
      </c>
      <c r="D10" s="13"/>
      <c r="E10" s="16"/>
    </row>
    <row r="11" spans="1:5" s="4" customFormat="1" hidden="1" x14ac:dyDescent="0.3">
      <c r="A11" s="15" t="s">
        <v>57</v>
      </c>
      <c r="B11" s="15" t="s">
        <v>89</v>
      </c>
      <c r="C11" s="15">
        <v>5</v>
      </c>
      <c r="D11" s="13"/>
      <c r="E11" s="16"/>
    </row>
    <row r="12" spans="1:5" s="4" customFormat="1" hidden="1" x14ac:dyDescent="0.3">
      <c r="A12" s="15" t="s">
        <v>86</v>
      </c>
      <c r="B12" s="15" t="s">
        <v>88</v>
      </c>
      <c r="C12" s="15">
        <v>5</v>
      </c>
      <c r="D12" s="13"/>
      <c r="E12" s="16"/>
    </row>
    <row r="13" spans="1:5" s="4" customFormat="1" hidden="1" x14ac:dyDescent="0.3">
      <c r="A13" s="15" t="s">
        <v>57</v>
      </c>
      <c r="B13" s="15" t="s">
        <v>87</v>
      </c>
      <c r="C13" s="15">
        <v>5</v>
      </c>
      <c r="D13" s="13"/>
      <c r="E13" s="16"/>
    </row>
    <row r="14" spans="1:5" s="4" customFormat="1" hidden="1" x14ac:dyDescent="0.3">
      <c r="A14" s="15" t="s">
        <v>86</v>
      </c>
      <c r="B14" s="15" t="s">
        <v>85</v>
      </c>
      <c r="C14" s="15">
        <v>5</v>
      </c>
      <c r="D14" s="13"/>
      <c r="E14" s="16"/>
    </row>
    <row r="15" spans="1:5" s="4" customFormat="1" hidden="1" x14ac:dyDescent="0.3">
      <c r="A15" s="15" t="s">
        <v>44</v>
      </c>
      <c r="B15" s="15" t="s">
        <v>84</v>
      </c>
      <c r="C15" s="15">
        <v>5</v>
      </c>
      <c r="D15" s="13"/>
      <c r="E15" s="16"/>
    </row>
    <row r="16" spans="1:5" s="4" customFormat="1" hidden="1" x14ac:dyDescent="0.3">
      <c r="A16" s="15" t="s">
        <v>40</v>
      </c>
      <c r="B16" s="15" t="s">
        <v>83</v>
      </c>
      <c r="C16" s="15">
        <v>5</v>
      </c>
      <c r="D16" s="13"/>
      <c r="E16" s="16"/>
    </row>
    <row r="17" spans="1:5" s="4" customFormat="1" hidden="1" x14ac:dyDescent="0.3">
      <c r="A17" s="15" t="s">
        <v>46</v>
      </c>
      <c r="B17" s="15" t="s">
        <v>82</v>
      </c>
      <c r="C17" s="15">
        <v>5</v>
      </c>
      <c r="D17" s="13"/>
      <c r="E17" s="16"/>
    </row>
    <row r="18" spans="1:5" s="4" customFormat="1" hidden="1" x14ac:dyDescent="0.3">
      <c r="A18" s="15" t="s">
        <v>81</v>
      </c>
      <c r="B18" s="15" t="s">
        <v>80</v>
      </c>
      <c r="C18" s="15">
        <v>5</v>
      </c>
      <c r="D18" s="13"/>
      <c r="E18" s="16"/>
    </row>
    <row r="19" spans="1:5" s="4" customFormat="1" hidden="1" x14ac:dyDescent="0.3">
      <c r="A19" s="15" t="s">
        <v>46</v>
      </c>
      <c r="B19" s="15" t="s">
        <v>79</v>
      </c>
      <c r="C19" s="15">
        <v>5</v>
      </c>
      <c r="D19" s="13"/>
      <c r="E19" s="16"/>
    </row>
    <row r="20" spans="1:5" s="4" customFormat="1" ht="15" hidden="1" thickBot="1" x14ac:dyDescent="0.35">
      <c r="A20" s="17" t="s">
        <v>48</v>
      </c>
      <c r="B20" s="18" t="s">
        <v>78</v>
      </c>
      <c r="C20" s="17">
        <v>5</v>
      </c>
      <c r="D20" s="19"/>
      <c r="E20" s="20"/>
    </row>
    <row r="21" spans="1:5" s="4" customFormat="1" hidden="1" x14ac:dyDescent="0.3">
      <c r="A21" s="10"/>
      <c r="B21" s="10" t="s">
        <v>77</v>
      </c>
      <c r="C21" s="10">
        <f>SUM(C22:C35)</f>
        <v>70</v>
      </c>
      <c r="D21" s="10">
        <f>SUM(D22:D35)</f>
        <v>0</v>
      </c>
      <c r="E21" s="11">
        <f>D21/C21*100</f>
        <v>0</v>
      </c>
    </row>
    <row r="22" spans="1:5" s="4" customFormat="1" hidden="1" x14ac:dyDescent="0.3">
      <c r="A22" s="12" t="s">
        <v>42</v>
      </c>
      <c r="B22" s="12" t="s">
        <v>76</v>
      </c>
      <c r="C22" s="12">
        <v>5</v>
      </c>
      <c r="D22" s="13"/>
      <c r="E22" s="14"/>
    </row>
    <row r="23" spans="1:5" s="4" customFormat="1" hidden="1" x14ac:dyDescent="0.3">
      <c r="A23" s="15" t="s">
        <v>42</v>
      </c>
      <c r="B23" s="15" t="s">
        <v>75</v>
      </c>
      <c r="C23" s="15">
        <v>5</v>
      </c>
      <c r="D23" s="13"/>
      <c r="E23" s="16"/>
    </row>
    <row r="24" spans="1:5" s="4" customFormat="1" hidden="1" x14ac:dyDescent="0.3">
      <c r="A24" s="15" t="s">
        <v>57</v>
      </c>
      <c r="B24" s="15" t="s">
        <v>74</v>
      </c>
      <c r="C24" s="15">
        <v>5</v>
      </c>
      <c r="D24" s="13"/>
      <c r="E24" s="16"/>
    </row>
    <row r="25" spans="1:5" s="4" customFormat="1" hidden="1" x14ac:dyDescent="0.3">
      <c r="A25" s="15" t="s">
        <v>42</v>
      </c>
      <c r="B25" s="15" t="s">
        <v>73</v>
      </c>
      <c r="C25" s="15">
        <v>5</v>
      </c>
      <c r="D25" s="13"/>
      <c r="E25" s="16"/>
    </row>
    <row r="26" spans="1:5" s="4" customFormat="1" hidden="1" x14ac:dyDescent="0.3">
      <c r="A26" s="15" t="s">
        <v>59</v>
      </c>
      <c r="B26" s="15" t="s">
        <v>72</v>
      </c>
      <c r="C26" s="15">
        <v>5</v>
      </c>
      <c r="D26" s="13"/>
      <c r="E26" s="16"/>
    </row>
    <row r="27" spans="1:5" s="4" customFormat="1" hidden="1" x14ac:dyDescent="0.3">
      <c r="A27" s="15" t="s">
        <v>46</v>
      </c>
      <c r="B27" s="15" t="s">
        <v>71</v>
      </c>
      <c r="C27" s="15">
        <v>5</v>
      </c>
      <c r="D27" s="13"/>
      <c r="E27" s="16"/>
    </row>
    <row r="28" spans="1:5" s="4" customFormat="1" hidden="1" x14ac:dyDescent="0.3">
      <c r="A28" s="15" t="s">
        <v>46</v>
      </c>
      <c r="B28" s="15" t="s">
        <v>70</v>
      </c>
      <c r="C28" s="15">
        <v>5</v>
      </c>
      <c r="D28" s="13"/>
      <c r="E28" s="16"/>
    </row>
    <row r="29" spans="1:5" s="4" customFormat="1" hidden="1" x14ac:dyDescent="0.3">
      <c r="A29" s="15" t="s">
        <v>46</v>
      </c>
      <c r="B29" s="15" t="s">
        <v>69</v>
      </c>
      <c r="C29" s="15">
        <v>5</v>
      </c>
      <c r="D29" s="13"/>
      <c r="E29" s="16"/>
    </row>
    <row r="30" spans="1:5" s="4" customFormat="1" hidden="1" x14ac:dyDescent="0.3">
      <c r="A30" s="15" t="s">
        <v>54</v>
      </c>
      <c r="B30" s="15" t="s">
        <v>68</v>
      </c>
      <c r="C30" s="15">
        <v>5</v>
      </c>
      <c r="D30" s="13"/>
      <c r="E30" s="16"/>
    </row>
    <row r="31" spans="1:5" s="4" customFormat="1" hidden="1" x14ac:dyDescent="0.3">
      <c r="A31" s="15" t="s">
        <v>59</v>
      </c>
      <c r="B31" s="15" t="s">
        <v>67</v>
      </c>
      <c r="C31" s="15">
        <v>5</v>
      </c>
      <c r="D31" s="13"/>
      <c r="E31" s="16"/>
    </row>
    <row r="32" spans="1:5" s="4" customFormat="1" hidden="1" x14ac:dyDescent="0.3">
      <c r="A32" s="15" t="s">
        <v>40</v>
      </c>
      <c r="B32" s="15" t="s">
        <v>66</v>
      </c>
      <c r="C32" s="15">
        <v>5</v>
      </c>
      <c r="D32" s="13"/>
      <c r="E32" s="16"/>
    </row>
    <row r="33" spans="1:5" s="4" customFormat="1" hidden="1" x14ac:dyDescent="0.3">
      <c r="A33" s="15" t="s">
        <v>46</v>
      </c>
      <c r="B33" s="15" t="s">
        <v>65</v>
      </c>
      <c r="C33" s="15">
        <v>5</v>
      </c>
      <c r="D33" s="13"/>
      <c r="E33" s="16"/>
    </row>
    <row r="34" spans="1:5" s="4" customFormat="1" hidden="1" x14ac:dyDescent="0.3">
      <c r="A34" s="15" t="s">
        <v>46</v>
      </c>
      <c r="B34" s="15" t="s">
        <v>64</v>
      </c>
      <c r="C34" s="15">
        <v>5</v>
      </c>
      <c r="D34" s="13"/>
      <c r="E34" s="16"/>
    </row>
    <row r="35" spans="1:5" s="4" customFormat="1" ht="15" hidden="1" thickBot="1" x14ac:dyDescent="0.35">
      <c r="A35" s="17" t="s">
        <v>44</v>
      </c>
      <c r="B35" s="17" t="s">
        <v>63</v>
      </c>
      <c r="C35" s="17">
        <v>5</v>
      </c>
      <c r="D35" s="19"/>
      <c r="E35" s="20"/>
    </row>
    <row r="36" spans="1:5" s="4" customFormat="1" hidden="1" x14ac:dyDescent="0.3">
      <c r="A36" s="10"/>
      <c r="B36" s="10" t="s">
        <v>62</v>
      </c>
      <c r="C36" s="10">
        <f>SUM(C37:C51)</f>
        <v>75</v>
      </c>
      <c r="D36" s="10">
        <f>SUM(D37:D51)</f>
        <v>0</v>
      </c>
      <c r="E36" s="11">
        <f>D36/C36*100</f>
        <v>0</v>
      </c>
    </row>
    <row r="37" spans="1:5" s="4" customFormat="1" hidden="1" x14ac:dyDescent="0.3">
      <c r="A37" s="12" t="s">
        <v>48</v>
      </c>
      <c r="B37" s="21" t="s">
        <v>61</v>
      </c>
      <c r="C37" s="12">
        <v>5</v>
      </c>
      <c r="D37" s="13"/>
      <c r="E37" s="14"/>
    </row>
    <row r="38" spans="1:5" s="4" customFormat="1" hidden="1" x14ac:dyDescent="0.3">
      <c r="A38" s="15" t="s">
        <v>48</v>
      </c>
      <c r="B38" s="15" t="s">
        <v>60</v>
      </c>
      <c r="C38" s="15">
        <v>5</v>
      </c>
      <c r="D38" s="13"/>
      <c r="E38" s="16"/>
    </row>
    <row r="39" spans="1:5" s="4" customFormat="1" hidden="1" x14ac:dyDescent="0.3">
      <c r="A39" s="15" t="s">
        <v>59</v>
      </c>
      <c r="B39" s="15" t="s">
        <v>58</v>
      </c>
      <c r="C39" s="15">
        <v>5</v>
      </c>
      <c r="D39" s="13"/>
      <c r="E39" s="16"/>
    </row>
    <row r="40" spans="1:5" s="4" customFormat="1" hidden="1" x14ac:dyDescent="0.3">
      <c r="A40" s="15" t="s">
        <v>57</v>
      </c>
      <c r="B40" s="15" t="s">
        <v>56</v>
      </c>
      <c r="C40" s="15">
        <v>5</v>
      </c>
      <c r="D40" s="13"/>
      <c r="E40" s="16"/>
    </row>
    <row r="41" spans="1:5" s="4" customFormat="1" hidden="1" x14ac:dyDescent="0.3">
      <c r="A41" s="15" t="s">
        <v>54</v>
      </c>
      <c r="B41" s="15" t="s">
        <v>55</v>
      </c>
      <c r="C41" s="15">
        <v>5</v>
      </c>
      <c r="D41" s="13"/>
      <c r="E41" s="16"/>
    </row>
    <row r="42" spans="1:5" s="4" customFormat="1" hidden="1" x14ac:dyDescent="0.3">
      <c r="A42" s="15" t="s">
        <v>54</v>
      </c>
      <c r="B42" s="15" t="s">
        <v>53</v>
      </c>
      <c r="C42" s="15">
        <v>5</v>
      </c>
      <c r="D42" s="13"/>
      <c r="E42" s="16"/>
    </row>
    <row r="43" spans="1:5" s="4" customFormat="1" hidden="1" x14ac:dyDescent="0.3">
      <c r="A43" s="15" t="s">
        <v>46</v>
      </c>
      <c r="B43" s="15" t="s">
        <v>52</v>
      </c>
      <c r="C43" s="15">
        <v>5</v>
      </c>
      <c r="D43" s="13"/>
      <c r="E43" s="16"/>
    </row>
    <row r="44" spans="1:5" s="4" customFormat="1" hidden="1" x14ac:dyDescent="0.3">
      <c r="A44" s="15" t="s">
        <v>46</v>
      </c>
      <c r="B44" s="15" t="s">
        <v>51</v>
      </c>
      <c r="C44" s="15">
        <v>5</v>
      </c>
      <c r="D44" s="13"/>
      <c r="E44" s="16"/>
    </row>
    <row r="45" spans="1:5" s="4" customFormat="1" hidden="1" x14ac:dyDescent="0.3">
      <c r="A45" s="15" t="s">
        <v>48</v>
      </c>
      <c r="B45" s="22" t="s">
        <v>50</v>
      </c>
      <c r="C45" s="15">
        <v>5</v>
      </c>
      <c r="D45" s="13"/>
      <c r="E45" s="16"/>
    </row>
    <row r="46" spans="1:5" s="4" customFormat="1" hidden="1" x14ac:dyDescent="0.3">
      <c r="A46" s="15" t="s">
        <v>48</v>
      </c>
      <c r="B46" s="22" t="s">
        <v>49</v>
      </c>
      <c r="C46" s="15">
        <v>5</v>
      </c>
      <c r="D46" s="13"/>
      <c r="E46" s="16"/>
    </row>
    <row r="47" spans="1:5" s="4" customFormat="1" hidden="1" x14ac:dyDescent="0.3">
      <c r="A47" s="15" t="s">
        <v>48</v>
      </c>
      <c r="B47" s="22" t="s">
        <v>47</v>
      </c>
      <c r="C47" s="15">
        <v>5</v>
      </c>
      <c r="D47" s="13"/>
      <c r="E47" s="16"/>
    </row>
    <row r="48" spans="1:5" s="4" customFormat="1" hidden="1" x14ac:dyDescent="0.3">
      <c r="A48" s="15" t="s">
        <v>46</v>
      </c>
      <c r="B48" s="15" t="s">
        <v>45</v>
      </c>
      <c r="C48" s="15">
        <v>5</v>
      </c>
      <c r="D48" s="13"/>
      <c r="E48" s="16"/>
    </row>
    <row r="49" spans="1:5" s="4" customFormat="1" hidden="1" x14ac:dyDescent="0.3">
      <c r="A49" s="15" t="s">
        <v>44</v>
      </c>
      <c r="B49" s="15" t="s">
        <v>43</v>
      </c>
      <c r="C49" s="15">
        <v>5</v>
      </c>
      <c r="D49" s="13"/>
      <c r="E49" s="16"/>
    </row>
    <row r="50" spans="1:5" s="4" customFormat="1" hidden="1" x14ac:dyDescent="0.3">
      <c r="A50" s="15" t="s">
        <v>42</v>
      </c>
      <c r="B50" s="15" t="s">
        <v>41</v>
      </c>
      <c r="C50" s="15">
        <v>5</v>
      </c>
      <c r="D50" s="13"/>
      <c r="E50" s="16"/>
    </row>
    <row r="51" spans="1:5" s="4" customFormat="1" ht="15" hidden="1" thickBot="1" x14ac:dyDescent="0.35">
      <c r="A51" s="17" t="s">
        <v>40</v>
      </c>
      <c r="B51" s="17" t="s">
        <v>39</v>
      </c>
      <c r="C51" s="17">
        <v>5</v>
      </c>
      <c r="D51" s="19"/>
      <c r="E51" s="20"/>
    </row>
    <row r="52" spans="1:5" s="4" customFormat="1" hidden="1" x14ac:dyDescent="0.3">
      <c r="A52" s="23"/>
      <c r="B52" s="24" t="s">
        <v>38</v>
      </c>
      <c r="C52" s="23">
        <f>SUM(C53:C66)</f>
        <v>70</v>
      </c>
      <c r="D52" s="23">
        <f>SUM(D53:D66)</f>
        <v>0</v>
      </c>
      <c r="E52" s="25">
        <f>D52/C52*100</f>
        <v>0</v>
      </c>
    </row>
    <row r="53" spans="1:5" s="4" customFormat="1" hidden="1" x14ac:dyDescent="0.3">
      <c r="A53" s="15" t="s">
        <v>24</v>
      </c>
      <c r="B53" s="26" t="s">
        <v>37</v>
      </c>
      <c r="C53" s="15">
        <v>5</v>
      </c>
      <c r="D53" s="13"/>
      <c r="E53" s="16"/>
    </row>
    <row r="54" spans="1:5" s="4" customFormat="1" hidden="1" x14ac:dyDescent="0.3">
      <c r="A54" s="15" t="s">
        <v>24</v>
      </c>
      <c r="B54" s="26" t="s">
        <v>36</v>
      </c>
      <c r="C54" s="15">
        <v>5</v>
      </c>
      <c r="D54" s="13"/>
      <c r="E54" s="16"/>
    </row>
    <row r="55" spans="1:5" s="4" customFormat="1" hidden="1" x14ac:dyDescent="0.3">
      <c r="A55" s="15" t="s">
        <v>24</v>
      </c>
      <c r="B55" s="26" t="s">
        <v>35</v>
      </c>
      <c r="C55" s="15">
        <v>5</v>
      </c>
      <c r="D55" s="13"/>
      <c r="E55" s="16"/>
    </row>
    <row r="56" spans="1:5" s="4" customFormat="1" hidden="1" x14ac:dyDescent="0.3">
      <c r="A56" s="15" t="s">
        <v>24</v>
      </c>
      <c r="B56" s="26" t="s">
        <v>34</v>
      </c>
      <c r="C56" s="15">
        <v>5</v>
      </c>
      <c r="D56" s="13"/>
      <c r="E56" s="16"/>
    </row>
    <row r="57" spans="1:5" s="4" customFormat="1" hidden="1" x14ac:dyDescent="0.3">
      <c r="A57" s="15" t="s">
        <v>24</v>
      </c>
      <c r="B57" s="27" t="s">
        <v>33</v>
      </c>
      <c r="C57" s="15">
        <v>5</v>
      </c>
      <c r="D57" s="13"/>
      <c r="E57" s="16"/>
    </row>
    <row r="58" spans="1:5" s="4" customFormat="1" hidden="1" x14ac:dyDescent="0.3">
      <c r="A58" s="15" t="s">
        <v>24</v>
      </c>
      <c r="B58" s="27" t="s">
        <v>32</v>
      </c>
      <c r="C58" s="15">
        <v>5</v>
      </c>
      <c r="D58" s="13"/>
      <c r="E58" s="16"/>
    </row>
    <row r="59" spans="1:5" s="4" customFormat="1" hidden="1" x14ac:dyDescent="0.3">
      <c r="A59" s="15" t="s">
        <v>24</v>
      </c>
      <c r="B59" s="28" t="s">
        <v>31</v>
      </c>
      <c r="C59" s="15">
        <v>5</v>
      </c>
      <c r="D59" s="13"/>
      <c r="E59" s="16"/>
    </row>
    <row r="60" spans="1:5" s="4" customFormat="1" hidden="1" x14ac:dyDescent="0.3">
      <c r="A60" s="15" t="s">
        <v>24</v>
      </c>
      <c r="B60" s="26" t="s">
        <v>30</v>
      </c>
      <c r="C60" s="15">
        <v>5</v>
      </c>
      <c r="D60" s="13"/>
      <c r="E60" s="16"/>
    </row>
    <row r="61" spans="1:5" s="4" customFormat="1" hidden="1" x14ac:dyDescent="0.3">
      <c r="A61" s="15" t="s">
        <v>24</v>
      </c>
      <c r="B61" s="26" t="s">
        <v>29</v>
      </c>
      <c r="C61" s="15">
        <v>5</v>
      </c>
      <c r="D61" s="13"/>
      <c r="E61" s="16"/>
    </row>
    <row r="62" spans="1:5" s="4" customFormat="1" hidden="1" x14ac:dyDescent="0.3">
      <c r="A62" s="15" t="s">
        <v>24</v>
      </c>
      <c r="B62" s="27" t="s">
        <v>28</v>
      </c>
      <c r="C62" s="15">
        <v>5</v>
      </c>
      <c r="D62" s="13"/>
      <c r="E62" s="16"/>
    </row>
    <row r="63" spans="1:5" s="4" customFormat="1" hidden="1" x14ac:dyDescent="0.3">
      <c r="A63" s="15" t="s">
        <v>24</v>
      </c>
      <c r="B63" s="26" t="s">
        <v>27</v>
      </c>
      <c r="C63" s="15">
        <v>5</v>
      </c>
      <c r="D63" s="13"/>
      <c r="E63" s="16"/>
    </row>
    <row r="64" spans="1:5" s="4" customFormat="1" hidden="1" x14ac:dyDescent="0.3">
      <c r="A64" s="15" t="s">
        <v>24</v>
      </c>
      <c r="B64" s="26" t="s">
        <v>26</v>
      </c>
      <c r="C64" s="15">
        <v>5</v>
      </c>
      <c r="D64" s="13"/>
      <c r="E64" s="16"/>
    </row>
    <row r="65" spans="1:6" s="4" customFormat="1" hidden="1" x14ac:dyDescent="0.3">
      <c r="A65" s="15" t="s">
        <v>24</v>
      </c>
      <c r="B65" s="26" t="s">
        <v>25</v>
      </c>
      <c r="C65" s="15">
        <v>5</v>
      </c>
      <c r="D65" s="13"/>
      <c r="E65" s="16"/>
    </row>
    <row r="66" spans="1:6" s="4" customFormat="1" ht="15" hidden="1" thickBot="1" x14ac:dyDescent="0.35">
      <c r="A66" s="17" t="s">
        <v>24</v>
      </c>
      <c r="B66" s="29" t="s">
        <v>23</v>
      </c>
      <c r="C66" s="17">
        <v>5</v>
      </c>
      <c r="D66" s="19"/>
      <c r="E66" s="20"/>
    </row>
    <row r="67" spans="1:6" x14ac:dyDescent="0.3">
      <c r="A67" s="46"/>
      <c r="B67" s="47" t="s">
        <v>22</v>
      </c>
      <c r="C67" s="46">
        <f>SUM(C68:C72)</f>
        <v>215</v>
      </c>
      <c r="D67" s="46">
        <f>SUM(D68:D72)</f>
        <v>0</v>
      </c>
      <c r="E67" s="48">
        <f t="shared" ref="E67:E79" si="0">D67/C67*100</f>
        <v>0</v>
      </c>
    </row>
    <row r="68" spans="1:6" ht="69.75" customHeight="1" x14ac:dyDescent="0.3">
      <c r="A68" s="33" t="s">
        <v>6</v>
      </c>
      <c r="B68" s="49" t="s">
        <v>100</v>
      </c>
      <c r="C68" s="35">
        <v>60</v>
      </c>
      <c r="D68" s="35"/>
      <c r="E68" s="35">
        <f t="shared" si="0"/>
        <v>0</v>
      </c>
    </row>
    <row r="69" spans="1:6" ht="44.25" customHeight="1" x14ac:dyDescent="0.3">
      <c r="A69" s="33" t="s">
        <v>4</v>
      </c>
      <c r="B69" s="49" t="s">
        <v>101</v>
      </c>
      <c r="C69" s="35">
        <v>30</v>
      </c>
      <c r="D69" s="35"/>
      <c r="E69" s="35">
        <f t="shared" si="0"/>
        <v>0</v>
      </c>
    </row>
    <row r="70" spans="1:6" ht="52.8" x14ac:dyDescent="0.3">
      <c r="A70" s="33" t="s">
        <v>2</v>
      </c>
      <c r="B70" s="49" t="s">
        <v>102</v>
      </c>
      <c r="C70" s="35">
        <v>50</v>
      </c>
      <c r="D70" s="35"/>
      <c r="E70" s="35">
        <f t="shared" si="0"/>
        <v>0</v>
      </c>
    </row>
    <row r="71" spans="1:6" ht="66" x14ac:dyDescent="0.3">
      <c r="A71" s="33" t="s">
        <v>18</v>
      </c>
      <c r="B71" s="49" t="s">
        <v>103</v>
      </c>
      <c r="C71" s="35">
        <v>45</v>
      </c>
      <c r="D71" s="35"/>
      <c r="E71" s="35">
        <f t="shared" si="0"/>
        <v>0</v>
      </c>
    </row>
    <row r="72" spans="1:6" ht="26.4" x14ac:dyDescent="0.3">
      <c r="A72" s="50" t="s">
        <v>17</v>
      </c>
      <c r="B72" s="49" t="s">
        <v>104</v>
      </c>
      <c r="C72" s="35">
        <v>30</v>
      </c>
      <c r="D72" s="35"/>
      <c r="E72" s="35">
        <f t="shared" si="0"/>
        <v>0</v>
      </c>
    </row>
    <row r="73" spans="1:6" x14ac:dyDescent="0.3">
      <c r="A73" s="46"/>
      <c r="B73" s="47" t="s">
        <v>21</v>
      </c>
      <c r="C73" s="46">
        <f>SUM(C74:C78)</f>
        <v>85</v>
      </c>
      <c r="D73" s="46">
        <f>SUM(D74:D78)</f>
        <v>0</v>
      </c>
      <c r="E73" s="48">
        <f t="shared" si="0"/>
        <v>0</v>
      </c>
    </row>
    <row r="74" spans="1:6" ht="57.6" customHeight="1" x14ac:dyDescent="0.3">
      <c r="A74" s="50" t="s">
        <v>16</v>
      </c>
      <c r="B74" s="49" t="s">
        <v>105</v>
      </c>
      <c r="C74" s="35">
        <f>C18+C6+C5+C4</f>
        <v>20</v>
      </c>
      <c r="D74" s="35"/>
      <c r="E74" s="35">
        <f t="shared" si="0"/>
        <v>0</v>
      </c>
    </row>
    <row r="75" spans="1:6" ht="26.4" x14ac:dyDescent="0.3">
      <c r="A75" s="50" t="s">
        <v>15</v>
      </c>
      <c r="B75" s="49" t="s">
        <v>106</v>
      </c>
      <c r="C75" s="35">
        <f>C39+C26+C31</f>
        <v>15</v>
      </c>
      <c r="D75" s="35"/>
      <c r="E75" s="35">
        <f t="shared" si="0"/>
        <v>0</v>
      </c>
    </row>
    <row r="76" spans="1:6" ht="39.6" x14ac:dyDescent="0.3">
      <c r="A76" s="50" t="s">
        <v>14</v>
      </c>
      <c r="B76" s="49" t="s">
        <v>107</v>
      </c>
      <c r="C76" s="35">
        <f>C42+C41+C30</f>
        <v>15</v>
      </c>
      <c r="D76" s="35"/>
      <c r="E76" s="35">
        <f t="shared" si="0"/>
        <v>0</v>
      </c>
    </row>
    <row r="77" spans="1:6" ht="39.6" x14ac:dyDescent="0.3">
      <c r="A77" s="50" t="s">
        <v>13</v>
      </c>
      <c r="B77" s="49" t="s">
        <v>108</v>
      </c>
      <c r="C77" s="35">
        <f>C49+C35+C15</f>
        <v>15</v>
      </c>
      <c r="D77" s="35"/>
      <c r="E77" s="35">
        <f t="shared" si="0"/>
        <v>0</v>
      </c>
    </row>
    <row r="78" spans="1:6" ht="26.4" x14ac:dyDescent="0.3">
      <c r="A78" s="51" t="s">
        <v>12</v>
      </c>
      <c r="B78" s="49" t="s">
        <v>109</v>
      </c>
      <c r="C78" s="35">
        <f>C51+C32+C16+C7</f>
        <v>20</v>
      </c>
      <c r="D78" s="35"/>
      <c r="E78" s="35">
        <f t="shared" si="0"/>
        <v>0</v>
      </c>
    </row>
    <row r="79" spans="1:6" x14ac:dyDescent="0.3">
      <c r="A79" s="35"/>
      <c r="B79" s="62" t="s">
        <v>20</v>
      </c>
      <c r="C79" s="60">
        <f>C67+C73</f>
        <v>300</v>
      </c>
      <c r="D79" s="60">
        <f>D73+D67</f>
        <v>0</v>
      </c>
      <c r="E79" s="53">
        <f t="shared" si="0"/>
        <v>0</v>
      </c>
      <c r="F79" s="3"/>
    </row>
    <row r="80" spans="1:6" ht="53.4" x14ac:dyDescent="0.3">
      <c r="A80" s="8" t="s">
        <v>4</v>
      </c>
      <c r="B80" s="8" t="s">
        <v>19</v>
      </c>
      <c r="C80" s="32" t="s">
        <v>99</v>
      </c>
      <c r="D80" s="5"/>
      <c r="E80" s="5"/>
    </row>
    <row r="81" spans="1:5" ht="24.6" customHeight="1" x14ac:dyDescent="0.3">
      <c r="A81" s="33" t="s">
        <v>6</v>
      </c>
      <c r="B81" s="36" t="s">
        <v>134</v>
      </c>
      <c r="C81" s="34"/>
      <c r="D81" s="35">
        <f>IF(C81=1,100,0)</f>
        <v>0</v>
      </c>
      <c r="E81" s="35">
        <f>+D81/C91*100</f>
        <v>0</v>
      </c>
    </row>
    <row r="82" spans="1:5" x14ac:dyDescent="0.3">
      <c r="A82" s="33" t="s">
        <v>4</v>
      </c>
      <c r="B82" s="70" t="s">
        <v>118</v>
      </c>
      <c r="C82" s="34"/>
      <c r="D82" s="35">
        <f>IF(C82=1,100,0)</f>
        <v>0</v>
      </c>
      <c r="E82" s="35">
        <f>+D82/C91*100</f>
        <v>0</v>
      </c>
    </row>
    <row r="83" spans="1:5" x14ac:dyDescent="0.3">
      <c r="A83" s="33" t="s">
        <v>2</v>
      </c>
      <c r="B83" s="70" t="s">
        <v>146</v>
      </c>
      <c r="C83" s="34"/>
      <c r="D83" s="35">
        <f>IF(C83=1,200,0)</f>
        <v>0</v>
      </c>
      <c r="E83" s="35">
        <f>+D83/C91*100</f>
        <v>0</v>
      </c>
    </row>
    <row r="84" spans="1:5" x14ac:dyDescent="0.3">
      <c r="A84" s="33" t="s">
        <v>18</v>
      </c>
      <c r="B84" s="70" t="s">
        <v>119</v>
      </c>
      <c r="C84" s="34"/>
      <c r="D84" s="35">
        <f>IF(C84=1,50,0)</f>
        <v>0</v>
      </c>
      <c r="E84" s="35">
        <f>+D84/C91*100</f>
        <v>0</v>
      </c>
    </row>
    <row r="85" spans="1:5" x14ac:dyDescent="0.3">
      <c r="A85" s="33" t="s">
        <v>17</v>
      </c>
      <c r="B85" s="70" t="s">
        <v>120</v>
      </c>
      <c r="C85" s="34"/>
      <c r="D85" s="35">
        <f>IF(C85=1,50,0)</f>
        <v>0</v>
      </c>
      <c r="E85" s="35">
        <f>+D85/C91*100</f>
        <v>0</v>
      </c>
    </row>
    <row r="86" spans="1:5" x14ac:dyDescent="0.3">
      <c r="A86" s="33" t="s">
        <v>16</v>
      </c>
      <c r="B86" s="70" t="s">
        <v>147</v>
      </c>
      <c r="C86" s="34"/>
      <c r="D86" s="35">
        <f>IF(C86=1,200,0)</f>
        <v>0</v>
      </c>
      <c r="E86" s="35">
        <f>+D86/C91*100</f>
        <v>0</v>
      </c>
    </row>
    <row r="87" spans="1:5" x14ac:dyDescent="0.3">
      <c r="A87" s="33" t="s">
        <v>15</v>
      </c>
      <c r="B87" s="70" t="s">
        <v>148</v>
      </c>
      <c r="C87" s="34"/>
      <c r="D87" s="35">
        <f>IF(C87=1,50,0)</f>
        <v>0</v>
      </c>
      <c r="E87" s="35">
        <f>+D87/C91*100</f>
        <v>0</v>
      </c>
    </row>
    <row r="88" spans="1:5" x14ac:dyDescent="0.3">
      <c r="A88" s="33" t="s">
        <v>14</v>
      </c>
      <c r="B88" s="70" t="s">
        <v>149</v>
      </c>
      <c r="C88" s="34"/>
      <c r="D88" s="35">
        <f>IF(C88=1,100,0)</f>
        <v>0</v>
      </c>
      <c r="E88" s="35">
        <f>+D88/C91*100</f>
        <v>0</v>
      </c>
    </row>
    <row r="89" spans="1:5" x14ac:dyDescent="0.3">
      <c r="A89" s="33" t="s">
        <v>13</v>
      </c>
      <c r="B89" s="70" t="s">
        <v>150</v>
      </c>
      <c r="C89" s="34"/>
      <c r="D89" s="35">
        <f>IF(C89=1,50,0)</f>
        <v>0</v>
      </c>
      <c r="E89" s="35">
        <f>+D89/C91*100</f>
        <v>0</v>
      </c>
    </row>
    <row r="90" spans="1:5" ht="39.6" x14ac:dyDescent="0.3">
      <c r="A90" s="33" t="s">
        <v>12</v>
      </c>
      <c r="B90" s="70" t="s">
        <v>121</v>
      </c>
      <c r="C90" s="34"/>
      <c r="D90" s="35">
        <f>IF(C90=1,100,IF(C90=0.5,50,0))</f>
        <v>0</v>
      </c>
      <c r="E90" s="35">
        <f>+D90/C91*100</f>
        <v>0</v>
      </c>
    </row>
    <row r="91" spans="1:5" x14ac:dyDescent="0.3">
      <c r="A91" s="5"/>
      <c r="B91" s="8" t="s">
        <v>11</v>
      </c>
      <c r="C91" s="64">
        <v>1000</v>
      </c>
      <c r="D91" s="38">
        <f>SUM(D81:D90)</f>
        <v>0</v>
      </c>
      <c r="E91" s="39">
        <f>D91/C91*100</f>
        <v>0</v>
      </c>
    </row>
    <row r="92" spans="1:5" x14ac:dyDescent="0.3">
      <c r="A92" s="5"/>
      <c r="B92" s="8"/>
      <c r="C92" s="8"/>
      <c r="D92" s="38"/>
      <c r="E92" s="39"/>
    </row>
    <row r="93" spans="1:5" x14ac:dyDescent="0.3">
      <c r="A93" s="60" t="s">
        <v>2</v>
      </c>
      <c r="B93" s="60" t="s">
        <v>10</v>
      </c>
      <c r="C93" s="54" t="s">
        <v>9</v>
      </c>
      <c r="D93" s="54" t="s">
        <v>8</v>
      </c>
      <c r="E93" s="54" t="s">
        <v>7</v>
      </c>
    </row>
    <row r="94" spans="1:5" ht="33" customHeight="1" x14ac:dyDescent="0.3">
      <c r="A94" s="33" t="s">
        <v>6</v>
      </c>
      <c r="B94" s="71" t="s">
        <v>5</v>
      </c>
      <c r="C94" s="40">
        <v>100</v>
      </c>
      <c r="D94" s="41"/>
      <c r="E94" s="42">
        <f>+D94/C94*100</f>
        <v>0</v>
      </c>
    </row>
    <row r="95" spans="1:5" ht="67.5" customHeight="1" x14ac:dyDescent="0.3">
      <c r="A95" s="33" t="s">
        <v>4</v>
      </c>
      <c r="B95" s="71" t="s">
        <v>3</v>
      </c>
      <c r="C95" s="43">
        <v>100</v>
      </c>
      <c r="D95" s="41"/>
      <c r="E95" s="42">
        <f t="shared" ref="E95:E96" si="1">+D95/C95*100</f>
        <v>0</v>
      </c>
    </row>
    <row r="96" spans="1:5" ht="44.25" customHeight="1" x14ac:dyDescent="0.3">
      <c r="A96" s="33" t="s">
        <v>2</v>
      </c>
      <c r="B96" s="76" t="s">
        <v>130</v>
      </c>
      <c r="C96" s="43">
        <v>100</v>
      </c>
      <c r="D96" s="41"/>
      <c r="E96" s="42">
        <f t="shared" si="1"/>
        <v>0</v>
      </c>
    </row>
    <row r="97" spans="1:5" x14ac:dyDescent="0.3">
      <c r="A97" s="35"/>
      <c r="B97" s="60" t="s">
        <v>1</v>
      </c>
      <c r="C97" s="60">
        <f>+C94+C95+C96</f>
        <v>300</v>
      </c>
      <c r="D97" s="60">
        <f>SUM(D94:D96)</f>
        <v>0</v>
      </c>
      <c r="E97" s="60">
        <f>+D97/C97*100</f>
        <v>0</v>
      </c>
    </row>
    <row r="98" spans="1:5" x14ac:dyDescent="0.3">
      <c r="A98" s="5"/>
      <c r="B98" s="8"/>
      <c r="C98" s="8"/>
      <c r="D98" s="38">
        <v>0</v>
      </c>
      <c r="E98" s="39"/>
    </row>
    <row r="99" spans="1:5" x14ac:dyDescent="0.3">
      <c r="A99" s="44"/>
      <c r="B99" s="46" t="s">
        <v>0</v>
      </c>
      <c r="C99" s="46">
        <f>C91+C79+C97</f>
        <v>1600</v>
      </c>
      <c r="D99" s="44">
        <f>D91+D79+D97</f>
        <v>0</v>
      </c>
      <c r="E99" s="45">
        <f>D99/C99*100</f>
        <v>0</v>
      </c>
    </row>
    <row r="100" spans="1:5" x14ac:dyDescent="0.3">
      <c r="A100" s="2"/>
      <c r="B100" s="2"/>
      <c r="C100" s="2"/>
      <c r="D100" s="2"/>
      <c r="E100" s="2"/>
    </row>
    <row r="101" spans="1:5" x14ac:dyDescent="0.3">
      <c r="A101" s="1"/>
      <c r="B101" s="1"/>
      <c r="C101" s="1"/>
      <c r="D101" s="1"/>
      <c r="E101" s="1"/>
    </row>
    <row r="102" spans="1:5" x14ac:dyDescent="0.3">
      <c r="B102" s="77" t="s">
        <v>133</v>
      </c>
    </row>
  </sheetData>
  <mergeCells count="1">
    <mergeCell ref="D1:E1"/>
  </mergeCell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98"/>
  <sheetViews>
    <sheetView topLeftCell="A85" zoomScaleNormal="100" workbookViewId="0">
      <selection activeCell="B98" sqref="B98"/>
    </sheetView>
  </sheetViews>
  <sheetFormatPr defaultRowHeight="14.4" x14ac:dyDescent="0.3"/>
  <cols>
    <col min="1" max="1" width="3.88671875" customWidth="1"/>
    <col min="2" max="2" width="70.5546875" customWidth="1"/>
    <col min="3" max="3" width="15.5546875" customWidth="1"/>
    <col min="4" max="4" width="13.33203125" customWidth="1"/>
    <col min="5" max="5" width="12.109375" customWidth="1"/>
  </cols>
  <sheetData>
    <row r="1" spans="1:5" x14ac:dyDescent="0.3">
      <c r="A1" s="5"/>
      <c r="B1" s="6" t="s">
        <v>113</v>
      </c>
      <c r="C1" s="5"/>
      <c r="D1" s="5"/>
      <c r="E1" s="5"/>
    </row>
    <row r="2" spans="1:5" x14ac:dyDescent="0.3">
      <c r="A2" s="8" t="s">
        <v>6</v>
      </c>
      <c r="B2" s="61" t="s">
        <v>98</v>
      </c>
      <c r="C2" s="8" t="s">
        <v>9</v>
      </c>
      <c r="D2" s="8" t="s">
        <v>8</v>
      </c>
      <c r="E2" s="8" t="s">
        <v>7</v>
      </c>
    </row>
    <row r="3" spans="1:5" s="4" customFormat="1" hidden="1" x14ac:dyDescent="0.3">
      <c r="A3" s="9"/>
      <c r="B3" s="10" t="s">
        <v>97</v>
      </c>
      <c r="C3" s="10">
        <f>SUM(C4:C20)</f>
        <v>85</v>
      </c>
      <c r="D3" s="10">
        <f>SUM(D4:D20)</f>
        <v>0</v>
      </c>
      <c r="E3" s="11">
        <f>D3/C3*100</f>
        <v>0</v>
      </c>
    </row>
    <row r="4" spans="1:5" s="4" customFormat="1" hidden="1" x14ac:dyDescent="0.3">
      <c r="A4" s="12" t="s">
        <v>81</v>
      </c>
      <c r="B4" s="12" t="s">
        <v>96</v>
      </c>
      <c r="C4" s="12">
        <v>5</v>
      </c>
      <c r="D4" s="13"/>
      <c r="E4" s="14"/>
    </row>
    <row r="5" spans="1:5" s="4" customFormat="1" hidden="1" x14ac:dyDescent="0.3">
      <c r="A5" s="15" t="s">
        <v>81</v>
      </c>
      <c r="B5" s="15" t="s">
        <v>95</v>
      </c>
      <c r="C5" s="15">
        <v>5</v>
      </c>
      <c r="D5" s="13"/>
      <c r="E5" s="16"/>
    </row>
    <row r="6" spans="1:5" s="4" customFormat="1" hidden="1" x14ac:dyDescent="0.3">
      <c r="A6" s="15" t="s">
        <v>81</v>
      </c>
      <c r="B6" s="15" t="s">
        <v>94</v>
      </c>
      <c r="C6" s="15">
        <v>5</v>
      </c>
      <c r="D6" s="13"/>
      <c r="E6" s="16"/>
    </row>
    <row r="7" spans="1:5" s="4" customFormat="1" hidden="1" x14ac:dyDescent="0.3">
      <c r="A7" s="15" t="s">
        <v>40</v>
      </c>
      <c r="B7" s="15" t="s">
        <v>93</v>
      </c>
      <c r="C7" s="15">
        <v>5</v>
      </c>
      <c r="D7" s="13"/>
      <c r="E7" s="16"/>
    </row>
    <row r="8" spans="1:5" s="4" customFormat="1" hidden="1" x14ac:dyDescent="0.3">
      <c r="A8" s="15" t="s">
        <v>24</v>
      </c>
      <c r="B8" s="15" t="s">
        <v>92</v>
      </c>
      <c r="C8" s="15">
        <v>5</v>
      </c>
      <c r="D8" s="13"/>
      <c r="E8" s="16"/>
    </row>
    <row r="9" spans="1:5" s="4" customFormat="1" hidden="1" x14ac:dyDescent="0.3">
      <c r="A9" s="15" t="s">
        <v>24</v>
      </c>
      <c r="B9" s="15" t="s">
        <v>91</v>
      </c>
      <c r="C9" s="15">
        <v>5</v>
      </c>
      <c r="D9" s="13"/>
      <c r="E9" s="16"/>
    </row>
    <row r="10" spans="1:5" s="4" customFormat="1" hidden="1" x14ac:dyDescent="0.3">
      <c r="A10" s="15" t="s">
        <v>57</v>
      </c>
      <c r="B10" s="15" t="s">
        <v>90</v>
      </c>
      <c r="C10" s="15">
        <v>5</v>
      </c>
      <c r="D10" s="13"/>
      <c r="E10" s="16"/>
    </row>
    <row r="11" spans="1:5" s="4" customFormat="1" hidden="1" x14ac:dyDescent="0.3">
      <c r="A11" s="15" t="s">
        <v>57</v>
      </c>
      <c r="B11" s="15" t="s">
        <v>89</v>
      </c>
      <c r="C11" s="15">
        <v>5</v>
      </c>
      <c r="D11" s="13"/>
      <c r="E11" s="16"/>
    </row>
    <row r="12" spans="1:5" s="4" customFormat="1" hidden="1" x14ac:dyDescent="0.3">
      <c r="A12" s="15" t="s">
        <v>86</v>
      </c>
      <c r="B12" s="15" t="s">
        <v>88</v>
      </c>
      <c r="C12" s="15">
        <v>5</v>
      </c>
      <c r="D12" s="13"/>
      <c r="E12" s="16"/>
    </row>
    <row r="13" spans="1:5" s="4" customFormat="1" hidden="1" x14ac:dyDescent="0.3">
      <c r="A13" s="15" t="s">
        <v>57</v>
      </c>
      <c r="B13" s="15" t="s">
        <v>87</v>
      </c>
      <c r="C13" s="15">
        <v>5</v>
      </c>
      <c r="D13" s="13"/>
      <c r="E13" s="16"/>
    </row>
    <row r="14" spans="1:5" s="4" customFormat="1" hidden="1" x14ac:dyDescent="0.3">
      <c r="A14" s="15" t="s">
        <v>86</v>
      </c>
      <c r="B14" s="15" t="s">
        <v>85</v>
      </c>
      <c r="C14" s="15">
        <v>5</v>
      </c>
      <c r="D14" s="13"/>
      <c r="E14" s="16"/>
    </row>
    <row r="15" spans="1:5" s="4" customFormat="1" hidden="1" x14ac:dyDescent="0.3">
      <c r="A15" s="15" t="s">
        <v>44</v>
      </c>
      <c r="B15" s="15" t="s">
        <v>84</v>
      </c>
      <c r="C15" s="15">
        <v>5</v>
      </c>
      <c r="D15" s="13"/>
      <c r="E15" s="16"/>
    </row>
    <row r="16" spans="1:5" s="4" customFormat="1" hidden="1" x14ac:dyDescent="0.3">
      <c r="A16" s="15" t="s">
        <v>40</v>
      </c>
      <c r="B16" s="15" t="s">
        <v>83</v>
      </c>
      <c r="C16" s="15">
        <v>5</v>
      </c>
      <c r="D16" s="13"/>
      <c r="E16" s="16"/>
    </row>
    <row r="17" spans="1:5" s="4" customFormat="1" hidden="1" x14ac:dyDescent="0.3">
      <c r="A17" s="15" t="s">
        <v>46</v>
      </c>
      <c r="B17" s="15" t="s">
        <v>82</v>
      </c>
      <c r="C17" s="15">
        <v>5</v>
      </c>
      <c r="D17" s="13"/>
      <c r="E17" s="16"/>
    </row>
    <row r="18" spans="1:5" s="4" customFormat="1" hidden="1" x14ac:dyDescent="0.3">
      <c r="A18" s="15" t="s">
        <v>81</v>
      </c>
      <c r="B18" s="15" t="s">
        <v>80</v>
      </c>
      <c r="C18" s="15">
        <v>5</v>
      </c>
      <c r="D18" s="13"/>
      <c r="E18" s="16"/>
    </row>
    <row r="19" spans="1:5" s="4" customFormat="1" hidden="1" x14ac:dyDescent="0.3">
      <c r="A19" s="15" t="s">
        <v>46</v>
      </c>
      <c r="B19" s="15" t="s">
        <v>79</v>
      </c>
      <c r="C19" s="15">
        <v>5</v>
      </c>
      <c r="D19" s="13"/>
      <c r="E19" s="16"/>
    </row>
    <row r="20" spans="1:5" s="4" customFormat="1" ht="15" hidden="1" thickBot="1" x14ac:dyDescent="0.35">
      <c r="A20" s="17" t="s">
        <v>48</v>
      </c>
      <c r="B20" s="18" t="s">
        <v>78</v>
      </c>
      <c r="C20" s="17">
        <v>5</v>
      </c>
      <c r="D20" s="19"/>
      <c r="E20" s="20"/>
    </row>
    <row r="21" spans="1:5" s="4" customFormat="1" hidden="1" x14ac:dyDescent="0.3">
      <c r="A21" s="10"/>
      <c r="B21" s="10" t="s">
        <v>77</v>
      </c>
      <c r="C21" s="10">
        <f>SUM(C22:C35)</f>
        <v>70</v>
      </c>
      <c r="D21" s="10">
        <f>SUM(D22:D35)</f>
        <v>0</v>
      </c>
      <c r="E21" s="11">
        <f>D21/C21*100</f>
        <v>0</v>
      </c>
    </row>
    <row r="22" spans="1:5" s="4" customFormat="1" hidden="1" x14ac:dyDescent="0.3">
      <c r="A22" s="12" t="s">
        <v>42</v>
      </c>
      <c r="B22" s="12" t="s">
        <v>76</v>
      </c>
      <c r="C22" s="12">
        <v>5</v>
      </c>
      <c r="D22" s="13"/>
      <c r="E22" s="14"/>
    </row>
    <row r="23" spans="1:5" s="4" customFormat="1" hidden="1" x14ac:dyDescent="0.3">
      <c r="A23" s="15" t="s">
        <v>42</v>
      </c>
      <c r="B23" s="15" t="s">
        <v>75</v>
      </c>
      <c r="C23" s="15">
        <v>5</v>
      </c>
      <c r="D23" s="13"/>
      <c r="E23" s="16"/>
    </row>
    <row r="24" spans="1:5" s="4" customFormat="1" hidden="1" x14ac:dyDescent="0.3">
      <c r="A24" s="15" t="s">
        <v>57</v>
      </c>
      <c r="B24" s="15" t="s">
        <v>74</v>
      </c>
      <c r="C24" s="15">
        <v>5</v>
      </c>
      <c r="D24" s="13"/>
      <c r="E24" s="16"/>
    </row>
    <row r="25" spans="1:5" s="4" customFormat="1" hidden="1" x14ac:dyDescent="0.3">
      <c r="A25" s="15" t="s">
        <v>42</v>
      </c>
      <c r="B25" s="15" t="s">
        <v>73</v>
      </c>
      <c r="C25" s="15">
        <v>5</v>
      </c>
      <c r="D25" s="13"/>
      <c r="E25" s="16"/>
    </row>
    <row r="26" spans="1:5" s="4" customFormat="1" hidden="1" x14ac:dyDescent="0.3">
      <c r="A26" s="15" t="s">
        <v>59</v>
      </c>
      <c r="B26" s="15" t="s">
        <v>72</v>
      </c>
      <c r="C26" s="15">
        <v>5</v>
      </c>
      <c r="D26" s="13"/>
      <c r="E26" s="16"/>
    </row>
    <row r="27" spans="1:5" s="4" customFormat="1" hidden="1" x14ac:dyDescent="0.3">
      <c r="A27" s="15" t="s">
        <v>46</v>
      </c>
      <c r="B27" s="15" t="s">
        <v>71</v>
      </c>
      <c r="C27" s="15">
        <v>5</v>
      </c>
      <c r="D27" s="13"/>
      <c r="E27" s="16"/>
    </row>
    <row r="28" spans="1:5" s="4" customFormat="1" hidden="1" x14ac:dyDescent="0.3">
      <c r="A28" s="15" t="s">
        <v>46</v>
      </c>
      <c r="B28" s="15" t="s">
        <v>70</v>
      </c>
      <c r="C28" s="15">
        <v>5</v>
      </c>
      <c r="D28" s="13"/>
      <c r="E28" s="16"/>
    </row>
    <row r="29" spans="1:5" s="4" customFormat="1" hidden="1" x14ac:dyDescent="0.3">
      <c r="A29" s="15" t="s">
        <v>46</v>
      </c>
      <c r="B29" s="15" t="s">
        <v>69</v>
      </c>
      <c r="C29" s="15">
        <v>5</v>
      </c>
      <c r="D29" s="13"/>
      <c r="E29" s="16"/>
    </row>
    <row r="30" spans="1:5" s="4" customFormat="1" hidden="1" x14ac:dyDescent="0.3">
      <c r="A30" s="15" t="s">
        <v>54</v>
      </c>
      <c r="B30" s="15" t="s">
        <v>68</v>
      </c>
      <c r="C30" s="15">
        <v>5</v>
      </c>
      <c r="D30" s="13"/>
      <c r="E30" s="16"/>
    </row>
    <row r="31" spans="1:5" s="4" customFormat="1" hidden="1" x14ac:dyDescent="0.3">
      <c r="A31" s="15" t="s">
        <v>59</v>
      </c>
      <c r="B31" s="15" t="s">
        <v>67</v>
      </c>
      <c r="C31" s="15">
        <v>5</v>
      </c>
      <c r="D31" s="13"/>
      <c r="E31" s="16"/>
    </row>
    <row r="32" spans="1:5" s="4" customFormat="1" hidden="1" x14ac:dyDescent="0.3">
      <c r="A32" s="15" t="s">
        <v>40</v>
      </c>
      <c r="B32" s="15" t="s">
        <v>66</v>
      </c>
      <c r="C32" s="15">
        <v>5</v>
      </c>
      <c r="D32" s="13"/>
      <c r="E32" s="16"/>
    </row>
    <row r="33" spans="1:5" s="4" customFormat="1" hidden="1" x14ac:dyDescent="0.3">
      <c r="A33" s="15" t="s">
        <v>46</v>
      </c>
      <c r="B33" s="15" t="s">
        <v>65</v>
      </c>
      <c r="C33" s="15">
        <v>5</v>
      </c>
      <c r="D33" s="13"/>
      <c r="E33" s="16"/>
    </row>
    <row r="34" spans="1:5" s="4" customFormat="1" hidden="1" x14ac:dyDescent="0.3">
      <c r="A34" s="15" t="s">
        <v>46</v>
      </c>
      <c r="B34" s="15" t="s">
        <v>64</v>
      </c>
      <c r="C34" s="15">
        <v>5</v>
      </c>
      <c r="D34" s="13"/>
      <c r="E34" s="16"/>
    </row>
    <row r="35" spans="1:5" s="4" customFormat="1" ht="15" hidden="1" thickBot="1" x14ac:dyDescent="0.35">
      <c r="A35" s="17" t="s">
        <v>44</v>
      </c>
      <c r="B35" s="17" t="s">
        <v>63</v>
      </c>
      <c r="C35" s="17">
        <v>5</v>
      </c>
      <c r="D35" s="19"/>
      <c r="E35" s="20"/>
    </row>
    <row r="36" spans="1:5" s="4" customFormat="1" hidden="1" x14ac:dyDescent="0.3">
      <c r="A36" s="10"/>
      <c r="B36" s="10" t="s">
        <v>62</v>
      </c>
      <c r="C36" s="10">
        <f>SUM(C37:C51)</f>
        <v>75</v>
      </c>
      <c r="D36" s="10">
        <f>SUM(D37:D51)</f>
        <v>0</v>
      </c>
      <c r="E36" s="11">
        <f>D36/C36*100</f>
        <v>0</v>
      </c>
    </row>
    <row r="37" spans="1:5" s="4" customFormat="1" hidden="1" x14ac:dyDescent="0.3">
      <c r="A37" s="12" t="s">
        <v>48</v>
      </c>
      <c r="B37" s="21" t="s">
        <v>61</v>
      </c>
      <c r="C37" s="12">
        <v>5</v>
      </c>
      <c r="D37" s="13"/>
      <c r="E37" s="14"/>
    </row>
    <row r="38" spans="1:5" s="4" customFormat="1" hidden="1" x14ac:dyDescent="0.3">
      <c r="A38" s="15" t="s">
        <v>48</v>
      </c>
      <c r="B38" s="15" t="s">
        <v>60</v>
      </c>
      <c r="C38" s="15">
        <v>5</v>
      </c>
      <c r="D38" s="13"/>
      <c r="E38" s="16"/>
    </row>
    <row r="39" spans="1:5" s="4" customFormat="1" hidden="1" x14ac:dyDescent="0.3">
      <c r="A39" s="15" t="s">
        <v>59</v>
      </c>
      <c r="B39" s="15" t="s">
        <v>58</v>
      </c>
      <c r="C39" s="15">
        <v>5</v>
      </c>
      <c r="D39" s="13"/>
      <c r="E39" s="16"/>
    </row>
    <row r="40" spans="1:5" s="4" customFormat="1" hidden="1" x14ac:dyDescent="0.3">
      <c r="A40" s="15" t="s">
        <v>57</v>
      </c>
      <c r="B40" s="15" t="s">
        <v>56</v>
      </c>
      <c r="C40" s="15">
        <v>5</v>
      </c>
      <c r="D40" s="13"/>
      <c r="E40" s="16"/>
    </row>
    <row r="41" spans="1:5" s="4" customFormat="1" hidden="1" x14ac:dyDescent="0.3">
      <c r="A41" s="15" t="s">
        <v>54</v>
      </c>
      <c r="B41" s="15" t="s">
        <v>55</v>
      </c>
      <c r="C41" s="15">
        <v>5</v>
      </c>
      <c r="D41" s="13"/>
      <c r="E41" s="16"/>
    </row>
    <row r="42" spans="1:5" s="4" customFormat="1" hidden="1" x14ac:dyDescent="0.3">
      <c r="A42" s="15" t="s">
        <v>54</v>
      </c>
      <c r="B42" s="15" t="s">
        <v>53</v>
      </c>
      <c r="C42" s="15">
        <v>5</v>
      </c>
      <c r="D42" s="13"/>
      <c r="E42" s="16"/>
    </row>
    <row r="43" spans="1:5" s="4" customFormat="1" hidden="1" x14ac:dyDescent="0.3">
      <c r="A43" s="15" t="s">
        <v>46</v>
      </c>
      <c r="B43" s="15" t="s">
        <v>52</v>
      </c>
      <c r="C43" s="15">
        <v>5</v>
      </c>
      <c r="D43" s="13"/>
      <c r="E43" s="16"/>
    </row>
    <row r="44" spans="1:5" s="4" customFormat="1" hidden="1" x14ac:dyDescent="0.3">
      <c r="A44" s="15" t="s">
        <v>46</v>
      </c>
      <c r="B44" s="15" t="s">
        <v>51</v>
      </c>
      <c r="C44" s="15">
        <v>5</v>
      </c>
      <c r="D44" s="13"/>
      <c r="E44" s="16"/>
    </row>
    <row r="45" spans="1:5" s="4" customFormat="1" hidden="1" x14ac:dyDescent="0.3">
      <c r="A45" s="15" t="s">
        <v>48</v>
      </c>
      <c r="B45" s="22" t="s">
        <v>50</v>
      </c>
      <c r="C45" s="15">
        <v>5</v>
      </c>
      <c r="D45" s="13"/>
      <c r="E45" s="16"/>
    </row>
    <row r="46" spans="1:5" s="4" customFormat="1" hidden="1" x14ac:dyDescent="0.3">
      <c r="A46" s="15" t="s">
        <v>48</v>
      </c>
      <c r="B46" s="22" t="s">
        <v>49</v>
      </c>
      <c r="C46" s="15">
        <v>5</v>
      </c>
      <c r="D46" s="13"/>
      <c r="E46" s="16"/>
    </row>
    <row r="47" spans="1:5" s="4" customFormat="1" hidden="1" x14ac:dyDescent="0.3">
      <c r="A47" s="15" t="s">
        <v>48</v>
      </c>
      <c r="B47" s="22" t="s">
        <v>47</v>
      </c>
      <c r="C47" s="15">
        <v>5</v>
      </c>
      <c r="D47" s="13"/>
      <c r="E47" s="16"/>
    </row>
    <row r="48" spans="1:5" s="4" customFormat="1" hidden="1" x14ac:dyDescent="0.3">
      <c r="A48" s="15" t="s">
        <v>46</v>
      </c>
      <c r="B48" s="15" t="s">
        <v>45</v>
      </c>
      <c r="C48" s="15">
        <v>5</v>
      </c>
      <c r="D48" s="13"/>
      <c r="E48" s="16"/>
    </row>
    <row r="49" spans="1:5" s="4" customFormat="1" hidden="1" x14ac:dyDescent="0.3">
      <c r="A49" s="15" t="s">
        <v>44</v>
      </c>
      <c r="B49" s="15" t="s">
        <v>43</v>
      </c>
      <c r="C49" s="15">
        <v>5</v>
      </c>
      <c r="D49" s="13"/>
      <c r="E49" s="16"/>
    </row>
    <row r="50" spans="1:5" s="4" customFormat="1" hidden="1" x14ac:dyDescent="0.3">
      <c r="A50" s="15" t="s">
        <v>42</v>
      </c>
      <c r="B50" s="15" t="s">
        <v>41</v>
      </c>
      <c r="C50" s="15">
        <v>5</v>
      </c>
      <c r="D50" s="13"/>
      <c r="E50" s="16"/>
    </row>
    <row r="51" spans="1:5" s="4" customFormat="1" ht="15" hidden="1" thickBot="1" x14ac:dyDescent="0.35">
      <c r="A51" s="17" t="s">
        <v>40</v>
      </c>
      <c r="B51" s="17" t="s">
        <v>39</v>
      </c>
      <c r="C51" s="17">
        <v>5</v>
      </c>
      <c r="D51" s="19"/>
      <c r="E51" s="20"/>
    </row>
    <row r="52" spans="1:5" s="4" customFormat="1" hidden="1" x14ac:dyDescent="0.3">
      <c r="A52" s="23"/>
      <c r="B52" s="24" t="s">
        <v>38</v>
      </c>
      <c r="C52" s="23">
        <f>SUM(C53:C66)</f>
        <v>70</v>
      </c>
      <c r="D52" s="23">
        <f>SUM(D53:D66)</f>
        <v>0</v>
      </c>
      <c r="E52" s="25">
        <f>D52/C52*100</f>
        <v>0</v>
      </c>
    </row>
    <row r="53" spans="1:5" s="4" customFormat="1" hidden="1" x14ac:dyDescent="0.3">
      <c r="A53" s="15" t="s">
        <v>24</v>
      </c>
      <c r="B53" s="26" t="s">
        <v>37</v>
      </c>
      <c r="C53" s="15">
        <v>5</v>
      </c>
      <c r="D53" s="13"/>
      <c r="E53" s="16"/>
    </row>
    <row r="54" spans="1:5" s="4" customFormat="1" hidden="1" x14ac:dyDescent="0.3">
      <c r="A54" s="15" t="s">
        <v>24</v>
      </c>
      <c r="B54" s="26" t="s">
        <v>36</v>
      </c>
      <c r="C54" s="15">
        <v>5</v>
      </c>
      <c r="D54" s="13"/>
      <c r="E54" s="16"/>
    </row>
    <row r="55" spans="1:5" s="4" customFormat="1" hidden="1" x14ac:dyDescent="0.3">
      <c r="A55" s="15" t="s">
        <v>24</v>
      </c>
      <c r="B55" s="26" t="s">
        <v>35</v>
      </c>
      <c r="C55" s="15">
        <v>5</v>
      </c>
      <c r="D55" s="13"/>
      <c r="E55" s="16"/>
    </row>
    <row r="56" spans="1:5" s="4" customFormat="1" hidden="1" x14ac:dyDescent="0.3">
      <c r="A56" s="15" t="s">
        <v>24</v>
      </c>
      <c r="B56" s="26" t="s">
        <v>34</v>
      </c>
      <c r="C56" s="15">
        <v>5</v>
      </c>
      <c r="D56" s="13"/>
      <c r="E56" s="16"/>
    </row>
    <row r="57" spans="1:5" s="4" customFormat="1" hidden="1" x14ac:dyDescent="0.3">
      <c r="A57" s="15" t="s">
        <v>24</v>
      </c>
      <c r="B57" s="27" t="s">
        <v>33</v>
      </c>
      <c r="C57" s="15">
        <v>5</v>
      </c>
      <c r="D57" s="13"/>
      <c r="E57" s="16"/>
    </row>
    <row r="58" spans="1:5" s="4" customFormat="1" hidden="1" x14ac:dyDescent="0.3">
      <c r="A58" s="15" t="s">
        <v>24</v>
      </c>
      <c r="B58" s="27" t="s">
        <v>32</v>
      </c>
      <c r="C58" s="15">
        <v>5</v>
      </c>
      <c r="D58" s="13"/>
      <c r="E58" s="16"/>
    </row>
    <row r="59" spans="1:5" s="4" customFormat="1" hidden="1" x14ac:dyDescent="0.3">
      <c r="A59" s="15" t="s">
        <v>24</v>
      </c>
      <c r="B59" s="28" t="s">
        <v>31</v>
      </c>
      <c r="C59" s="15">
        <v>5</v>
      </c>
      <c r="D59" s="13"/>
      <c r="E59" s="16"/>
    </row>
    <row r="60" spans="1:5" s="4" customFormat="1" hidden="1" x14ac:dyDescent="0.3">
      <c r="A60" s="15" t="s">
        <v>24</v>
      </c>
      <c r="B60" s="26" t="s">
        <v>30</v>
      </c>
      <c r="C60" s="15">
        <v>5</v>
      </c>
      <c r="D60" s="13"/>
      <c r="E60" s="16"/>
    </row>
    <row r="61" spans="1:5" s="4" customFormat="1" hidden="1" x14ac:dyDescent="0.3">
      <c r="A61" s="15" t="s">
        <v>24</v>
      </c>
      <c r="B61" s="26" t="s">
        <v>29</v>
      </c>
      <c r="C61" s="15">
        <v>5</v>
      </c>
      <c r="D61" s="13"/>
      <c r="E61" s="16"/>
    </row>
    <row r="62" spans="1:5" s="4" customFormat="1" hidden="1" x14ac:dyDescent="0.3">
      <c r="A62" s="15" t="s">
        <v>24</v>
      </c>
      <c r="B62" s="27" t="s">
        <v>28</v>
      </c>
      <c r="C62" s="15">
        <v>5</v>
      </c>
      <c r="D62" s="13"/>
      <c r="E62" s="16"/>
    </row>
    <row r="63" spans="1:5" s="4" customFormat="1" hidden="1" x14ac:dyDescent="0.3">
      <c r="A63" s="15" t="s">
        <v>24</v>
      </c>
      <c r="B63" s="26" t="s">
        <v>27</v>
      </c>
      <c r="C63" s="15">
        <v>5</v>
      </c>
      <c r="D63" s="13"/>
      <c r="E63" s="16"/>
    </row>
    <row r="64" spans="1:5" s="4" customFormat="1" hidden="1" x14ac:dyDescent="0.3">
      <c r="A64" s="15" t="s">
        <v>24</v>
      </c>
      <c r="B64" s="26" t="s">
        <v>26</v>
      </c>
      <c r="C64" s="15">
        <v>5</v>
      </c>
      <c r="D64" s="13"/>
      <c r="E64" s="16"/>
    </row>
    <row r="65" spans="1:6" s="4" customFormat="1" hidden="1" x14ac:dyDescent="0.3">
      <c r="A65" s="15" t="s">
        <v>24</v>
      </c>
      <c r="B65" s="26" t="s">
        <v>25</v>
      </c>
      <c r="C65" s="15">
        <v>5</v>
      </c>
      <c r="D65" s="13"/>
      <c r="E65" s="16"/>
    </row>
    <row r="66" spans="1:6" s="4" customFormat="1" ht="15" hidden="1" thickBot="1" x14ac:dyDescent="0.35">
      <c r="A66" s="17" t="s">
        <v>24</v>
      </c>
      <c r="B66" s="29" t="s">
        <v>23</v>
      </c>
      <c r="C66" s="17">
        <v>5</v>
      </c>
      <c r="D66" s="19"/>
      <c r="E66" s="20"/>
    </row>
    <row r="67" spans="1:6" x14ac:dyDescent="0.3">
      <c r="A67" s="5"/>
      <c r="B67" s="5"/>
      <c r="C67" s="5"/>
      <c r="D67" s="5"/>
      <c r="E67" s="5"/>
    </row>
    <row r="68" spans="1:6" x14ac:dyDescent="0.3">
      <c r="A68" s="46"/>
      <c r="B68" s="47" t="s">
        <v>22</v>
      </c>
      <c r="C68" s="46">
        <f>SUM(C69:C73)</f>
        <v>215</v>
      </c>
      <c r="D68" s="46">
        <f>SUM(D69:D73)</f>
        <v>0</v>
      </c>
      <c r="E68" s="48">
        <f t="shared" ref="E68:E80" si="0">D68/C68*100</f>
        <v>0</v>
      </c>
    </row>
    <row r="69" spans="1:6" ht="74.25" customHeight="1" x14ac:dyDescent="0.3">
      <c r="A69" s="33" t="s">
        <v>6</v>
      </c>
      <c r="B69" s="49" t="s">
        <v>100</v>
      </c>
      <c r="C69" s="35">
        <v>60</v>
      </c>
      <c r="D69" s="35"/>
      <c r="E69" s="35">
        <f t="shared" si="0"/>
        <v>0</v>
      </c>
    </row>
    <row r="70" spans="1:6" ht="44.25" customHeight="1" x14ac:dyDescent="0.3">
      <c r="A70" s="33" t="s">
        <v>4</v>
      </c>
      <c r="B70" s="49" t="s">
        <v>101</v>
      </c>
      <c r="C70" s="35">
        <v>30</v>
      </c>
      <c r="D70" s="35"/>
      <c r="E70" s="35">
        <f t="shared" si="0"/>
        <v>0</v>
      </c>
    </row>
    <row r="71" spans="1:6" ht="52.8" x14ac:dyDescent="0.3">
      <c r="A71" s="33" t="s">
        <v>2</v>
      </c>
      <c r="B71" s="49" t="s">
        <v>102</v>
      </c>
      <c r="C71" s="35">
        <v>50</v>
      </c>
      <c r="D71" s="35"/>
      <c r="E71" s="35">
        <f t="shared" si="0"/>
        <v>0</v>
      </c>
    </row>
    <row r="72" spans="1:6" ht="66" x14ac:dyDescent="0.3">
      <c r="A72" s="33" t="s">
        <v>18</v>
      </c>
      <c r="B72" s="49" t="s">
        <v>103</v>
      </c>
      <c r="C72" s="35">
        <v>45</v>
      </c>
      <c r="D72" s="35"/>
      <c r="E72" s="35">
        <f t="shared" si="0"/>
        <v>0</v>
      </c>
    </row>
    <row r="73" spans="1:6" ht="26.4" x14ac:dyDescent="0.3">
      <c r="A73" s="50" t="s">
        <v>17</v>
      </c>
      <c r="B73" s="49" t="s">
        <v>104</v>
      </c>
      <c r="C73" s="35">
        <v>30</v>
      </c>
      <c r="D73" s="35"/>
      <c r="E73" s="35">
        <f t="shared" si="0"/>
        <v>0</v>
      </c>
    </row>
    <row r="74" spans="1:6" x14ac:dyDescent="0.3">
      <c r="A74" s="46"/>
      <c r="B74" s="47" t="s">
        <v>21</v>
      </c>
      <c r="C74" s="46">
        <f>SUM(C75:C79)</f>
        <v>85</v>
      </c>
      <c r="D74" s="46">
        <f>SUM(D75:D79)</f>
        <v>0</v>
      </c>
      <c r="E74" s="48">
        <f t="shared" si="0"/>
        <v>0</v>
      </c>
    </row>
    <row r="75" spans="1:6" ht="57.6" customHeight="1" x14ac:dyDescent="0.3">
      <c r="A75" s="50" t="s">
        <v>16</v>
      </c>
      <c r="B75" s="49" t="s">
        <v>105</v>
      </c>
      <c r="C75" s="35">
        <f>C18+C6+C5+C4</f>
        <v>20</v>
      </c>
      <c r="D75" s="35"/>
      <c r="E75" s="35">
        <f t="shared" si="0"/>
        <v>0</v>
      </c>
      <c r="F75" s="72"/>
    </row>
    <row r="76" spans="1:6" ht="26.4" x14ac:dyDescent="0.3">
      <c r="A76" s="50" t="s">
        <v>15</v>
      </c>
      <c r="B76" s="49" t="s">
        <v>106</v>
      </c>
      <c r="C76" s="35">
        <f>C39+C26+C31</f>
        <v>15</v>
      </c>
      <c r="D76" s="35"/>
      <c r="E76" s="35">
        <f t="shared" si="0"/>
        <v>0</v>
      </c>
      <c r="F76" s="72"/>
    </row>
    <row r="77" spans="1:6" ht="39.6" x14ac:dyDescent="0.3">
      <c r="A77" s="50" t="s">
        <v>14</v>
      </c>
      <c r="B77" s="49" t="s">
        <v>107</v>
      </c>
      <c r="C77" s="35">
        <f>C42+C41+C30</f>
        <v>15</v>
      </c>
      <c r="D77" s="35"/>
      <c r="E77" s="35">
        <f t="shared" si="0"/>
        <v>0</v>
      </c>
      <c r="F77" s="72"/>
    </row>
    <row r="78" spans="1:6" ht="39.6" x14ac:dyDescent="0.3">
      <c r="A78" s="50" t="s">
        <v>13</v>
      </c>
      <c r="B78" s="49" t="s">
        <v>108</v>
      </c>
      <c r="C78" s="35">
        <f>C49+C35+C15</f>
        <v>15</v>
      </c>
      <c r="D78" s="35"/>
      <c r="E78" s="35">
        <f t="shared" si="0"/>
        <v>0</v>
      </c>
      <c r="F78" s="72"/>
    </row>
    <row r="79" spans="1:6" ht="26.4" x14ac:dyDescent="0.3">
      <c r="A79" s="51" t="s">
        <v>12</v>
      </c>
      <c r="B79" s="49" t="s">
        <v>109</v>
      </c>
      <c r="C79" s="35">
        <f>C51+C32+C16+C7</f>
        <v>20</v>
      </c>
      <c r="D79" s="35"/>
      <c r="E79" s="35">
        <f t="shared" si="0"/>
        <v>0</v>
      </c>
      <c r="F79" s="72"/>
    </row>
    <row r="80" spans="1:6" x14ac:dyDescent="0.3">
      <c r="A80" s="35"/>
      <c r="B80" s="62" t="s">
        <v>20</v>
      </c>
      <c r="C80" s="60">
        <f>C68+C74</f>
        <v>300</v>
      </c>
      <c r="D80" s="60">
        <f>D74+D68</f>
        <v>0</v>
      </c>
      <c r="E80" s="63">
        <f t="shared" si="0"/>
        <v>0</v>
      </c>
      <c r="F80" s="74"/>
    </row>
    <row r="81" spans="1:6" x14ac:dyDescent="0.3">
      <c r="A81" s="5"/>
      <c r="B81" s="5"/>
      <c r="C81" s="5"/>
      <c r="D81" s="5"/>
      <c r="E81" s="5"/>
      <c r="F81" s="72"/>
    </row>
    <row r="82" spans="1:6" x14ac:dyDescent="0.3">
      <c r="A82" s="8" t="s">
        <v>4</v>
      </c>
      <c r="B82" s="8" t="s">
        <v>132</v>
      </c>
      <c r="C82" s="32"/>
      <c r="D82" s="5"/>
      <c r="E82" s="5"/>
      <c r="F82" s="72"/>
    </row>
    <row r="83" spans="1:6" x14ac:dyDescent="0.3">
      <c r="A83" s="7"/>
      <c r="B83" s="8"/>
      <c r="C83" s="32"/>
      <c r="D83" s="5"/>
      <c r="E83" s="5"/>
      <c r="F83" s="72"/>
    </row>
    <row r="84" spans="1:6" ht="24.6" customHeight="1" x14ac:dyDescent="0.3">
      <c r="A84" s="78" t="s">
        <v>6</v>
      </c>
      <c r="B84" s="76" t="s">
        <v>135</v>
      </c>
      <c r="C84" s="79">
        <v>100</v>
      </c>
      <c r="D84" s="79"/>
      <c r="E84" s="79">
        <f>+D84/100*100</f>
        <v>0</v>
      </c>
      <c r="F84" s="72"/>
    </row>
    <row r="85" spans="1:6" ht="39.6" x14ac:dyDescent="0.3">
      <c r="A85" s="78" t="s">
        <v>4</v>
      </c>
      <c r="B85" s="76" t="s">
        <v>121</v>
      </c>
      <c r="C85" s="79">
        <v>100</v>
      </c>
      <c r="D85" s="79"/>
      <c r="E85" s="79">
        <f>+D85/100*100</f>
        <v>0</v>
      </c>
      <c r="F85" s="72"/>
    </row>
    <row r="86" spans="1:6" x14ac:dyDescent="0.3">
      <c r="A86" s="37"/>
      <c r="B86" s="73"/>
      <c r="C86" s="38"/>
      <c r="D86" s="30"/>
      <c r="E86" s="30"/>
      <c r="F86" s="72"/>
    </row>
    <row r="87" spans="1:6" x14ac:dyDescent="0.3">
      <c r="A87" s="5"/>
      <c r="B87" s="8" t="s">
        <v>11</v>
      </c>
      <c r="C87" s="64">
        <f>+C84+C85</f>
        <v>200</v>
      </c>
      <c r="D87" s="38">
        <f>SUM(D84:D85)</f>
        <v>0</v>
      </c>
      <c r="E87" s="39">
        <f>D87/C87*100</f>
        <v>0</v>
      </c>
      <c r="F87" s="72"/>
    </row>
    <row r="88" spans="1:6" x14ac:dyDescent="0.3">
      <c r="A88" s="5"/>
      <c r="B88" s="8"/>
      <c r="C88" s="8"/>
      <c r="D88" s="38"/>
      <c r="E88" s="39"/>
      <c r="F88" s="72"/>
    </row>
    <row r="89" spans="1:6" x14ac:dyDescent="0.3">
      <c r="A89" s="80" t="s">
        <v>2</v>
      </c>
      <c r="B89" s="80" t="s">
        <v>10</v>
      </c>
      <c r="C89" s="81" t="s">
        <v>9</v>
      </c>
      <c r="D89" s="81" t="s">
        <v>8</v>
      </c>
      <c r="E89" s="81" t="s">
        <v>7</v>
      </c>
      <c r="F89" s="72"/>
    </row>
    <row r="90" spans="1:6" ht="26.4" x14ac:dyDescent="0.3">
      <c r="A90" s="78" t="s">
        <v>6</v>
      </c>
      <c r="B90" s="76" t="s">
        <v>5</v>
      </c>
      <c r="C90" s="82">
        <v>100</v>
      </c>
      <c r="D90" s="82"/>
      <c r="E90" s="83">
        <f>+D90/C90*100</f>
        <v>0</v>
      </c>
      <c r="F90" s="72"/>
    </row>
    <row r="91" spans="1:6" ht="26.4" x14ac:dyDescent="0.3">
      <c r="A91" s="78" t="s">
        <v>4</v>
      </c>
      <c r="B91" s="76" t="s">
        <v>131</v>
      </c>
      <c r="C91" s="84">
        <v>100</v>
      </c>
      <c r="D91" s="82"/>
      <c r="E91" s="83">
        <f t="shared" ref="E91:E92" si="1">+D91/C91*100</f>
        <v>0</v>
      </c>
      <c r="F91" s="72"/>
    </row>
    <row r="92" spans="1:6" ht="39.6" x14ac:dyDescent="0.3">
      <c r="A92" s="78" t="s">
        <v>2</v>
      </c>
      <c r="B92" s="76" t="s">
        <v>130</v>
      </c>
      <c r="C92" s="84">
        <v>100</v>
      </c>
      <c r="D92" s="82"/>
      <c r="E92" s="83">
        <f t="shared" si="1"/>
        <v>0</v>
      </c>
    </row>
    <row r="93" spans="1:6" x14ac:dyDescent="0.3">
      <c r="A93" s="79"/>
      <c r="B93" s="80" t="s">
        <v>1</v>
      </c>
      <c r="C93" s="80">
        <f>+C90+C91+C92</f>
        <v>300</v>
      </c>
      <c r="D93" s="80">
        <f>SUM(D90:D92)</f>
        <v>0</v>
      </c>
      <c r="E93" s="80">
        <f>+D93/C93*100</f>
        <v>0</v>
      </c>
    </row>
    <row r="94" spans="1:6" x14ac:dyDescent="0.3">
      <c r="A94" s="5"/>
      <c r="B94" s="8"/>
      <c r="C94" s="8"/>
      <c r="D94" s="38"/>
      <c r="E94" s="39"/>
    </row>
    <row r="95" spans="1:6" x14ac:dyDescent="0.3">
      <c r="A95" s="44"/>
      <c r="B95" s="46" t="s">
        <v>0</v>
      </c>
      <c r="C95" s="46">
        <f>C80+C87+C93</f>
        <v>800</v>
      </c>
      <c r="D95" s="46">
        <f>D80+D87+D93</f>
        <v>0</v>
      </c>
      <c r="E95" s="46">
        <f>+D95/C95*100</f>
        <v>0</v>
      </c>
    </row>
    <row r="96" spans="1:6" x14ac:dyDescent="0.3">
      <c r="A96" s="2"/>
      <c r="B96" s="2"/>
      <c r="C96" s="2"/>
      <c r="D96" s="2"/>
      <c r="E96" s="2"/>
    </row>
    <row r="97" spans="1:5" x14ac:dyDescent="0.3">
      <c r="A97" s="1"/>
      <c r="B97" s="1"/>
      <c r="C97" s="1"/>
      <c r="D97" s="1"/>
      <c r="E97" s="1"/>
    </row>
    <row r="98" spans="1:5" x14ac:dyDescent="0.3">
      <c r="B98" s="77" t="s">
        <v>133</v>
      </c>
    </row>
  </sheetData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Központ_BESZ_CO)</vt:lpstr>
      <vt:lpstr>Központ_KWSZ</vt:lpstr>
      <vt:lpstr>Központ_Treasury</vt:lpstr>
      <vt:lpstr>Központ_Ügyvezetés</vt:lpstr>
      <vt:lpstr>Központ_Vezetők_Beosztott</vt:lpstr>
      <vt:lpstr>Hálózat_Üzleti 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Czvikl Orsolya</dc:creator>
  <cp:lastModifiedBy>Tóth Andrea</cp:lastModifiedBy>
  <cp:lastPrinted>2022-07-21T07:49:16Z</cp:lastPrinted>
  <dcterms:created xsi:type="dcterms:W3CDTF">2022-07-18T10:52:11Z</dcterms:created>
  <dcterms:modified xsi:type="dcterms:W3CDTF">2023-05-17T10:55:46Z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3dd1d4-a093-4e65-a7d6-cc8271fc7d93_Enabled">
    <vt:lpwstr>true</vt:lpwstr>
  </property>
  <property fmtid="{D5CDD505-2E9C-101B-9397-08002B2CF9AE}" pid="3" name="MSIP_Label_9b3dd1d4-a093-4e65-a7d6-cc8271fc7d93_SetDate">
    <vt:lpwstr>2022-08-09T09:23:06Z</vt:lpwstr>
  </property>
  <property fmtid="{D5CDD505-2E9C-101B-9397-08002B2CF9AE}" pid="4" name="MSIP_Label_9b3dd1d4-a093-4e65-a7d6-cc8271fc7d93_Method">
    <vt:lpwstr>Standard</vt:lpwstr>
  </property>
  <property fmtid="{D5CDD505-2E9C-101B-9397-08002B2CF9AE}" pid="5" name="MSIP_Label_9b3dd1d4-a093-4e65-a7d6-cc8271fc7d93_Name">
    <vt:lpwstr>Altalanos_dokumentumok_label</vt:lpwstr>
  </property>
  <property fmtid="{D5CDD505-2E9C-101B-9397-08002B2CF9AE}" pid="6" name="MSIP_Label_9b3dd1d4-a093-4e65-a7d6-cc8271fc7d93_SiteId">
    <vt:lpwstr>3f1a84fb-1d1d-4d38-9411-8d0bfc17bc3f</vt:lpwstr>
  </property>
  <property fmtid="{D5CDD505-2E9C-101B-9397-08002B2CF9AE}" pid="7" name="MSIP_Label_9b3dd1d4-a093-4e65-a7d6-cc8271fc7d93_ActionId">
    <vt:lpwstr>1ae25613-f127-439f-872c-e18a5f7a1a60</vt:lpwstr>
  </property>
  <property fmtid="{D5CDD505-2E9C-101B-9397-08002B2CF9AE}" pid="8" name="MSIP_Label_9b3dd1d4-a093-4e65-a7d6-cc8271fc7d93_ContentBits">
    <vt:lpwstr>0</vt:lpwstr>
  </property>
</Properties>
</file>